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DROJ" sheetId="1" state="visible" r:id="rId2"/>
    <sheet name="List1" sheetId="2" state="visible" r:id="rId3"/>
    <sheet name="MUŽI" sheetId="3" state="visible" r:id="rId4"/>
    <sheet name="ŽENY" sheetId="4" state="visible" r:id="rId5"/>
    <sheet name="NAD 35 LET" sheetId="5" state="visible" r:id="rId6"/>
  </sheets>
  <definedNames>
    <definedName function="false" hidden="true" localSheetId="1" name="_xlnm._FilterDatabase" vbProcedure="false">List1!$A$1:$C$1</definedName>
    <definedName function="false" hidden="false" localSheetId="0" name="_xlnm.Print_Area" vbProcedure="false">ZDROJ!$G$1:$U$84</definedName>
    <definedName function="false" hidden="false" localSheetId="0" name="_xlnm.Print_Area" vbProcedure="false">ZDROJ!$G$1:$U$84</definedName>
    <definedName function="false" hidden="false" localSheetId="0" name="_xlnm.Print_Area_0" vbProcedure="false">ZDROJ!$G$1:$U$84</definedName>
    <definedName function="false" hidden="false" localSheetId="1" name="_xlnm._FilterDatabase" vbProcedure="false">List1!$A$1:$C$1</definedName>
    <definedName function="false" hidden="false" localSheetId="1" name="_xlnm._FilterDatabase_0" vbProcedure="false">List1!$A$1:$C$1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<sst xmlns="http://schemas.openxmlformats.org/spreadsheetml/2006/main" count="448" uniqueCount="77">
  <si>
    <t xml:space="preserve">2. Kolo MSL 2018</t>
  </si>
  <si>
    <t xml:space="preserve">vyplnit!</t>
  </si>
  <si>
    <t xml:space="preserve">PRŮBĚŽNÉ POŘADÍ</t>
  </si>
  <si>
    <t xml:space="preserve">STARTOVNÍ POŘADÍ</t>
  </si>
  <si>
    <t xml:space="preserve">POŘADÍ V LIZE</t>
  </si>
  <si>
    <t xml:space="preserve">LIGOVÉ BODY</t>
  </si>
  <si>
    <t xml:space="preserve">SDH</t>
  </si>
  <si>
    <t xml:space="preserve">TEAM</t>
  </si>
  <si>
    <t xml:space="preserve">DRUŽSTVO</t>
  </si>
  <si>
    <t xml:space="preserve">PŮJČENÝ ZÁVODNÍK M-1, Ž-1,2, SG-1</t>
  </si>
  <si>
    <t xml:space="preserve">LIGA -1   NELIGOVÝ - 0</t>
  </si>
  <si>
    <t xml:space="preserve">OKRES</t>
  </si>
  <si>
    <t xml:space="preserve">KATEGORIE</t>
  </si>
  <si>
    <t xml:space="preserve">1-M,  2-Ž, 3-35</t>
  </si>
  <si>
    <t xml:space="preserve">LEVÝ PROUD</t>
  </si>
  <si>
    <t xml:space="preserve">PRAVÝ PROUD</t>
  </si>
  <si>
    <t xml:space="preserve">VÝSLEDNÝ</t>
  </si>
  <si>
    <t xml:space="preserve">Svinov Ž A</t>
  </si>
  <si>
    <t xml:space="preserve">A</t>
  </si>
  <si>
    <t xml:space="preserve">OV</t>
  </si>
  <si>
    <t xml:space="preserve">MUŽI</t>
  </si>
  <si>
    <t xml:space="preserve">ŽENY</t>
  </si>
  <si>
    <t xml:space="preserve">NAD 35</t>
  </si>
  <si>
    <t xml:space="preserve">Hukovice</t>
  </si>
  <si>
    <t xml:space="preserve">NJ</t>
  </si>
  <si>
    <t xml:space="preserve">N</t>
  </si>
  <si>
    <t xml:space="preserve">Oprechtice</t>
  </si>
  <si>
    <t xml:space="preserve">FM</t>
  </si>
  <si>
    <t xml:space="preserve">Petřvaldík A</t>
  </si>
  <si>
    <t xml:space="preserve">Svinov</t>
  </si>
  <si>
    <t xml:space="preserve">Prchalov B</t>
  </si>
  <si>
    <t xml:space="preserve">B</t>
  </si>
  <si>
    <t xml:space="preserve">Vrbice B</t>
  </si>
  <si>
    <t xml:space="preserve">KI</t>
  </si>
  <si>
    <t xml:space="preserve">Mošnov</t>
  </si>
  <si>
    <t xml:space="preserve">Kozmice</t>
  </si>
  <si>
    <t xml:space="preserve">OP</t>
  </si>
  <si>
    <t xml:space="preserve">Stachovice</t>
  </si>
  <si>
    <t xml:space="preserve">Bartovice A</t>
  </si>
  <si>
    <t xml:space="preserve">Větřkovice</t>
  </si>
  <si>
    <t xml:space="preserve">Stará Ves</t>
  </si>
  <si>
    <t xml:space="preserve">Svinov Ž B</t>
  </si>
  <si>
    <t xml:space="preserve">Prchalov A</t>
  </si>
  <si>
    <t xml:space="preserve">Děhylov</t>
  </si>
  <si>
    <t xml:space="preserve">Lubno</t>
  </si>
  <si>
    <t xml:space="preserve">Oprechtice 35+</t>
  </si>
  <si>
    <t xml:space="preserve">Metylovice</t>
  </si>
  <si>
    <t xml:space="preserve">Vlčovice</t>
  </si>
  <si>
    <t xml:space="preserve">Proskovice</t>
  </si>
  <si>
    <t xml:space="preserve">Markvartovice</t>
  </si>
  <si>
    <t xml:space="preserve">Stará ves</t>
  </si>
  <si>
    <t xml:space="preserve">Petřvaldík</t>
  </si>
  <si>
    <t xml:space="preserve">Trojanovice</t>
  </si>
  <si>
    <t xml:space="preserve">Jistebník</t>
  </si>
  <si>
    <t xml:space="preserve">Hájov</t>
  </si>
  <si>
    <t xml:space="preserve">Proskovice A</t>
  </si>
  <si>
    <t xml:space="preserve">Podvysoká</t>
  </si>
  <si>
    <t xml:space="preserve">Košatka</t>
  </si>
  <si>
    <t xml:space="preserve">Odry</t>
  </si>
  <si>
    <t xml:space="preserve">Neplachovice</t>
  </si>
  <si>
    <t xml:space="preserve">Dolní Lhota</t>
  </si>
  <si>
    <t xml:space="preserve">Výškovice</t>
  </si>
  <si>
    <t xml:space="preserve">Bartovice</t>
  </si>
  <si>
    <t xml:space="preserve">Proskovice B</t>
  </si>
  <si>
    <t xml:space="preserve">Pustkovec</t>
  </si>
  <si>
    <t xml:space="preserve">Studénka nádraží</t>
  </si>
  <si>
    <t xml:space="preserve">Velké Hoštice</t>
  </si>
  <si>
    <t xml:space="preserve">KATEGORIE - MUŽI</t>
  </si>
  <si>
    <t xml:space="preserve">DOSAŽENÉ ČASY</t>
  </si>
  <si>
    <t xml:space="preserve">POŘADÍ V SOUTĚŽI</t>
  </si>
  <si>
    <t xml:space="preserve">NÁZEV</t>
  </si>
  <si>
    <t xml:space="preserve">PŮJČENÝ ZÁVODNÍK</t>
  </si>
  <si>
    <t xml:space="preserve">LIGA</t>
  </si>
  <si>
    <t xml:space="preserve">-</t>
  </si>
  <si>
    <t xml:space="preserve">.</t>
  </si>
  <si>
    <t xml:space="preserve">KATEGORIE - ŽENY</t>
  </si>
  <si>
    <t xml:space="preserve">KATEGORIE - MUŽI NAD 35 LET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</si>
</sst>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/YYYY"/>
  </numFmts>
  <fonts count="1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1"/>
      <color rgb="FFBFBFBF"/>
      <name val="Calibri"/>
      <family val="2"/>
      <charset val="238"/>
    </font>
    <font>
      <sz val="11"/>
      <color rgb="FFFFFFFF"/>
      <name val="Calibri"/>
      <family val="2"/>
      <charset val="238"/>
    </font>
    <font>
      <b val="true"/>
      <i val="true"/>
      <sz val="16"/>
      <color rgb="FF000000"/>
      <name val="Verdana"/>
      <family val="2"/>
      <charset val="238"/>
    </font>
    <font>
      <b val="true"/>
      <i val="true"/>
      <sz val="10"/>
      <color rgb="FF000000"/>
      <name val="Verdana"/>
      <family val="2"/>
      <charset val="238"/>
    </font>
    <font>
      <b val="true"/>
      <i val="true"/>
      <sz val="10"/>
      <color rgb="FFC00000"/>
      <name val="Verdana"/>
      <family val="2"/>
      <charset val="238"/>
    </font>
    <font>
      <b val="true"/>
      <i val="true"/>
      <sz val="8"/>
      <color rgb="FF000000"/>
      <name val="Verdana"/>
      <family val="2"/>
      <charset val="238"/>
    </font>
    <font>
      <i val="true"/>
      <sz val="8"/>
      <color rgb="FF000000"/>
      <name val="Verdana"/>
      <family val="2"/>
      <charset val="238"/>
    </font>
    <font>
      <b val="true"/>
      <i val="true"/>
      <sz val="11"/>
      <color rgb="FF000000"/>
      <name val="Calibri"/>
      <family val="2"/>
      <charset val="238"/>
    </font>
    <font>
      <b val="true"/>
      <i val="true"/>
      <sz val="11"/>
      <name val="Calibri"/>
      <family val="2"/>
      <charset val="238"/>
    </font>
    <font>
      <b val="true"/>
      <i val="true"/>
      <sz val="11"/>
      <color rgb="FF000000"/>
      <name val="Verdana"/>
      <family val="2"/>
      <charset val="238"/>
    </font>
    <font>
      <b val="true"/>
      <i val="true"/>
      <sz val="8"/>
      <name val="Verdana"/>
      <family val="2"/>
      <charset val="238"/>
    </font>
    <font>
      <i val="true"/>
      <sz val="8"/>
      <name val="Verdan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A6A6A6"/>
        <bgColor rgb="FFBFBFBF"/>
      </patternFill>
    </fill>
    <fill>
      <patternFill patternType="solid">
        <fgColor rgb="FF8EB4E3"/>
        <bgColor rgb="FF9999FF"/>
      </patternFill>
    </fill>
    <fill>
      <patternFill patternType="solid">
        <fgColor rgb="FFFFFF00"/>
        <bgColor rgb="FFFFFF00"/>
      </patternFill>
    </fill>
    <fill>
      <patternFill patternType="solid">
        <fgColor rgb="FFC6D9F1"/>
        <bgColor rgb="FFCCCCCC"/>
      </patternFill>
    </fill>
    <fill>
      <patternFill patternType="solid">
        <fgColor rgb="FFFF9900"/>
        <bgColor rgb="FFFFCC00"/>
      </patternFill>
    </fill>
    <fill>
      <patternFill patternType="solid">
        <fgColor rgb="FFD7E4BD"/>
        <bgColor rgb="FFC3D69B"/>
      </patternFill>
    </fill>
    <fill>
      <patternFill patternType="solid">
        <fgColor rgb="FFF2F2F2"/>
        <bgColor rgb="FFFFFFFF"/>
      </patternFill>
    </fill>
    <fill>
      <patternFill patternType="solid">
        <fgColor rgb="FF66FF66"/>
        <bgColor rgb="FF99CC00"/>
      </patternFill>
    </fill>
    <fill>
      <patternFill patternType="solid">
        <fgColor rgb="FF0000CC"/>
        <bgColor rgb="FF0000FF"/>
      </patternFill>
    </fill>
    <fill>
      <patternFill patternType="solid">
        <fgColor rgb="FFD99694"/>
        <bgColor rgb="FFFF99CC"/>
      </patternFill>
    </fill>
    <fill>
      <patternFill patternType="solid">
        <fgColor rgb="FFC3D69B"/>
        <bgColor rgb="FFCCCCCC"/>
      </patternFill>
    </fill>
  </fills>
  <borders count="3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>
        <color rgb="FFCCCCCC"/>
      </left>
      <right style="medium"/>
      <top style="medium"/>
      <bottom style="medium"/>
      <diagonal/>
    </border>
    <border diagonalUp="false" diagonalDown="false">
      <left style="medium"/>
      <right style="medium"/>
      <top style="medium">
        <color rgb="FFCCCCCC"/>
      </top>
      <bottom style="medium"/>
      <diagonal/>
    </border>
    <border diagonalUp="false" diagonalDown="false">
      <left style="medium">
        <color rgb="FFCCCCCC"/>
      </left>
      <right style="medium"/>
      <top style="medium">
        <color rgb="FFCCCCCC"/>
      </top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medium"/>
      <top style="medium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5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5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2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6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6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6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6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6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7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8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7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9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9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9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9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9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1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1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6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6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6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6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6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7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8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7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3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3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2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3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23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3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3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3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3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3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3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11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11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1" borderId="2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11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1" borderId="23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11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11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5" fillId="12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1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2" borderId="2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1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2" borderId="23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1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2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1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1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12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C00000"/>
      <rgbColor rgb="FF00FF00"/>
      <rgbColor rgb="FF0000CC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CCFFFF"/>
      <rgbColor rgb="FF660066"/>
      <rgbColor rgb="FFD99694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C3D69B"/>
      <rgbColor rgb="FF8EB4E3"/>
      <rgbColor rgb="FFFF99CC"/>
      <rgbColor rgb="FFCC99FF"/>
      <rgbColor rgb="FFCCCCCC"/>
      <rgbColor rgb="FF3366FF"/>
      <rgbColor rgb="FF66FF66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tables/table1.xml><?xml version="1.0" encoding="utf-8"?>
<table xmlns="http://schemas.openxmlformats.org/spreadsheetml/2006/main" id="1" name="Tabulka1" displayName="Tabulka1" ref="G3:U84" headerRowCount="1" totalsRowCount="0" totalsRowShown="0">
  <autoFilter ref="G3:U84"/>
  <tableColumns count="15">
    <tableColumn id="1" name="PRŮBĚŽNÉ POŘADÍ"/>
    <tableColumn id="2" name="STARTOVNÍ POŘADÍ"/>
    <tableColumn id="3" name="POŘADÍ V LIZE"/>
    <tableColumn id="4" name="LIGOVÉ BODY"/>
    <tableColumn id="5" name="SDH"/>
    <tableColumn id="6" name="TEAM"/>
    <tableColumn id="7" name="DRUŽSTVO"/>
    <tableColumn id="8" name="PŮJČENÝ ZÁVODNÍK M-1, Ž-1,2, SG-1"/>
    <tableColumn id="9" name="LIGA -1   NELIGOVÝ - 0"/>
    <tableColumn id="10" name="OKRES"/>
    <tableColumn id="11" name="KATEGORIE"/>
    <tableColumn id="12" name="1-M,  2-Ž, 3-35"/>
    <tableColumn id="13" name="LEVÝ PROUD"/>
    <tableColumn id="14" name="PRAVÝ PROUD"/>
    <tableColumn id="15" name="VÝSLEDNÝ"/>
  </tableColumns>
</table>
</file>

<file path=xl/tables/table2.xml><?xml version="1.0" encoding="utf-8"?>
<table xmlns="http://schemas.openxmlformats.org/spreadsheetml/2006/main" id="2" name="Tabulka2" displayName="Tabulka2" ref="A4:M100" headerRowCount="1" totalsRowCount="0" totalsRowShown="0">
  <autoFilter ref="A4:M100"/>
  <tableColumns count="13">
    <tableColumn id="1" name="STARTOVNÍ POŘADÍ"/>
    <tableColumn id="2" name="NÁZEV"/>
    <tableColumn id="3" name="OKRES"/>
    <tableColumn id="4" name="PŮJČENÝ ZÁVODNÍK"/>
    <tableColumn id="5" name="LIGA"/>
    <tableColumn id="6" name="-"/>
    <tableColumn id="7" name="LEVÝ PROUD"/>
    <tableColumn id="8" name="PRAVÝ PROUD"/>
    <tableColumn id="9" name="VÝSLEDNÝ"/>
    <tableColumn id="10" name="."/>
    <tableColumn id="11" name="PRŮBĚŽNÉ POŘADÍ"/>
    <tableColumn id="12" name="POŘADÍ V LIZE"/>
    <tableColumn id="13" name="LIGOVÉ BODY"/>
  </tableColumns>
</table>
</file>

<file path=xl/tables/table3.xml><?xml version="1.0" encoding="utf-8"?>
<table xmlns="http://schemas.openxmlformats.org/spreadsheetml/2006/main" id="3" name="Tabulka3" displayName="Tabulka3" ref="A4:M100" headerRowCount="1" totalsRowCount="0" totalsRowShown="0">
  <autoFilter ref="A4:M100"/>
  <tableColumns count="13">
    <tableColumn id="1" name="STARTOVNÍ POŘADÍ"/>
    <tableColumn id="2" name="NÁZEV"/>
    <tableColumn id="3" name="OKRES"/>
    <tableColumn id="4" name="PŮJČENÝ ZÁVODNÍK"/>
    <tableColumn id="5" name="LIGA"/>
    <tableColumn id="6" name="-"/>
    <tableColumn id="7" name="LEVÝ PROUD"/>
    <tableColumn id="8" name="PRAVÝ PROUD"/>
    <tableColumn id="9" name="VÝSLEDNÝ"/>
    <tableColumn id="10" name="."/>
    <tableColumn id="11" name="PRŮBĚŽNÉ POŘADÍ"/>
    <tableColumn id="12" name="POŘADÍ V LIZE"/>
    <tableColumn id="13" name="LIGOVÉ BODY"/>
  </tableColumns>
</table>
</file>

<file path=xl/tables/table4.xml><?xml version="1.0" encoding="utf-8"?>
<table xmlns="http://schemas.openxmlformats.org/spreadsheetml/2006/main" id="4" name="Tabulka4" displayName="Tabulka4" ref="A4:M100" headerRowCount="1" totalsRowCount="0" totalsRowShown="0">
  <autoFilter ref="A4:M100"/>
  <tableColumns count="13">
    <tableColumn id="1" name="STARTOVNÍ POŘADÍ"/>
    <tableColumn id="2" name="NÁZEV"/>
    <tableColumn id="3" name="OKRES"/>
    <tableColumn id="4" name="PŮJČENÝ ZÁVODNÍK"/>
    <tableColumn id="5" name="LIGA"/>
    <tableColumn id="6" name="-"/>
    <tableColumn id="7" name="LEVÝ PROUD"/>
    <tableColumn id="8" name="PRAVÝ PROUD"/>
    <tableColumn id="9" name="VÝSLEDNÝ"/>
    <tableColumn id="10" name="."/>
    <tableColumn id="11" name="PRŮBĚŽNÉ POŘADÍ"/>
    <tableColumn id="12" name="POŘADÍ V LIZE"/>
    <tableColumn id="13" name="LIGOVÉ BODY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table" Target="../tables/table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table" Target="../tables/table3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table" Target="../tables/table4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J84"/>
  <sheetViews>
    <sheetView windowProtection="false" showFormulas="false" showGridLines="true" showRowColHeaders="true" showZeros="true" rightToLeft="false" tabSelected="true" showOutlineSymbols="true" defaultGridColor="true" view="pageBreakPreview" topLeftCell="E1" colorId="64" zoomScale="65" zoomScaleNormal="100" zoomScalePageLayoutView="65" workbookViewId="0">
      <selection pane="topLeft" activeCell="G28" activeCellId="0" sqref="G28:U28"/>
    </sheetView>
  </sheetViews>
  <sheetFormatPr defaultRowHeight="14.4"/>
  <cols>
    <col collapsed="false" hidden="false" max="6" min="1" style="1" width="0.811224489795918"/>
    <col collapsed="false" hidden="false" max="10" min="7" style="0" width="10.9336734693878"/>
    <col collapsed="false" hidden="false" max="11" min="11" style="0" width="23.4897959183673"/>
    <col collapsed="false" hidden="false" max="12" min="12" style="2" width="7.02040816326531"/>
    <col collapsed="false" hidden="false" max="13" min="13" style="3" width="16.8724489795918"/>
    <col collapsed="false" hidden="false" max="14" min="14" style="4" width="10.8010204081633"/>
    <col collapsed="false" hidden="false" max="15" min="15" style="0" width="14.5816326530612"/>
    <col collapsed="false" hidden="false" max="16" min="16" style="0" width="7.56122448979592"/>
    <col collapsed="false" hidden="false" max="18" min="17" style="0" width="10.9336734693878"/>
    <col collapsed="false" hidden="false" max="19" min="19" style="0" width="12.1479591836735"/>
    <col collapsed="false" hidden="false" max="20" min="20" style="5" width="9.31632653061224"/>
    <col collapsed="false" hidden="false" max="21" min="21" style="5" width="9.71938775510204"/>
    <col collapsed="false" hidden="true" max="22" min="22" style="5" width="0"/>
    <col collapsed="false" hidden="true" max="25" min="23" style="6" width="0"/>
    <col collapsed="false" hidden="true" max="26" min="26" style="5" width="0"/>
    <col collapsed="false" hidden="true" max="36" min="27" style="0" width="0"/>
    <col collapsed="false" hidden="false" max="37" min="37" style="0" width="9.31632653061224"/>
    <col collapsed="false" hidden="false" max="1025" min="38" style="0" width="8.36734693877551"/>
  </cols>
  <sheetData>
    <row r="1" customFormat="false" ht="48.75" hidden="false" customHeight="true" outlineLevel="0" collapsed="false">
      <c r="G1" s="7" t="n">
        <v>43281</v>
      </c>
      <c r="H1" s="7"/>
      <c r="I1" s="7"/>
      <c r="J1" s="7"/>
      <c r="K1" s="8" t="s">
        <v>0</v>
      </c>
      <c r="L1" s="8"/>
      <c r="M1" s="8"/>
      <c r="N1" s="8"/>
      <c r="O1" s="8"/>
      <c r="P1" s="8"/>
      <c r="Q1" s="8"/>
      <c r="R1" s="8"/>
      <c r="S1" s="8"/>
      <c r="T1" s="8"/>
      <c r="U1" s="8"/>
      <c r="V1" s="1"/>
      <c r="W1" s="1"/>
      <c r="X1" s="1"/>
      <c r="Y1" s="1"/>
      <c r="Z1" s="1"/>
      <c r="AA1" s="1"/>
      <c r="AB1" s="1"/>
    </row>
    <row r="2" customFormat="false" ht="20.25" hidden="false" customHeight="true" outlineLevel="0" collapsed="false">
      <c r="G2" s="9"/>
      <c r="H2" s="9"/>
      <c r="I2" s="9"/>
      <c r="J2" s="9"/>
      <c r="K2" s="10" t="s">
        <v>1</v>
      </c>
      <c r="L2" s="10"/>
      <c r="M2" s="11"/>
      <c r="N2" s="12" t="s">
        <v>1</v>
      </c>
      <c r="O2" s="12"/>
      <c r="P2" s="12"/>
      <c r="Q2" s="13"/>
      <c r="R2" s="12" t="s">
        <v>1</v>
      </c>
      <c r="S2" s="12"/>
      <c r="T2" s="12"/>
      <c r="U2" s="14"/>
      <c r="V2" s="1"/>
      <c r="W2" s="1"/>
      <c r="X2" s="1"/>
      <c r="Y2" s="1"/>
      <c r="Z2" s="1"/>
      <c r="AA2" s="1"/>
      <c r="AB2" s="1"/>
    </row>
    <row r="3" customFormat="false" ht="53.25" hidden="false" customHeight="true" outlineLevel="0" collapsed="false">
      <c r="A3" s="1" t="n">
        <f aca="false">RANK(AB3,AB3:AB83,1)</f>
        <v>20</v>
      </c>
      <c r="B3" s="1" t="n">
        <f aca="false">RANK(AC3,AC3:AC83,1)</f>
        <v>5</v>
      </c>
      <c r="C3" s="1" t="n">
        <f aca="false">RANK(AD3,AD3:AD83,1)</f>
        <v>7</v>
      </c>
      <c r="D3" s="1" t="n">
        <f aca="false">RANK(V3,V3:V83,1)</f>
        <v>25</v>
      </c>
      <c r="E3" s="1" t="n">
        <f aca="false">RANK(W3,W3:W83,1)</f>
        <v>6</v>
      </c>
      <c r="F3" s="1" t="n">
        <f aca="false">RANK(X3,X3:X83,1)</f>
        <v>8</v>
      </c>
      <c r="G3" s="15" t="s">
        <v>2</v>
      </c>
      <c r="H3" s="15" t="s">
        <v>3</v>
      </c>
      <c r="I3" s="15" t="s">
        <v>4</v>
      </c>
      <c r="J3" s="15" t="s">
        <v>5</v>
      </c>
      <c r="K3" s="16" t="s">
        <v>6</v>
      </c>
      <c r="L3" s="16" t="s">
        <v>7</v>
      </c>
      <c r="M3" s="15" t="s">
        <v>8</v>
      </c>
      <c r="N3" s="16" t="s">
        <v>9</v>
      </c>
      <c r="O3" s="16" t="s">
        <v>10</v>
      </c>
      <c r="P3" s="16" t="s">
        <v>11</v>
      </c>
      <c r="Q3" s="15" t="s">
        <v>12</v>
      </c>
      <c r="R3" s="17" t="s">
        <v>13</v>
      </c>
      <c r="S3" s="16" t="s">
        <v>14</v>
      </c>
      <c r="T3" s="16" t="s">
        <v>15</v>
      </c>
      <c r="U3" s="18" t="s">
        <v>16</v>
      </c>
      <c r="V3" s="1" t="n">
        <f aca="false">IF(R4=1,U4,999)</f>
        <v>999</v>
      </c>
      <c r="W3" s="1" t="n">
        <f aca="false">IF(R4=2,U4,999)</f>
        <v>21.193</v>
      </c>
      <c r="X3" s="1" t="n">
        <f aca="false">IF(R4=3,U4,999)</f>
        <v>999</v>
      </c>
      <c r="Y3" s="1"/>
      <c r="Z3" s="1"/>
      <c r="AA3" s="1"/>
      <c r="AB3" s="1" t="n">
        <f aca="false">IF(O4=1,V3,99999)</f>
        <v>999</v>
      </c>
      <c r="AC3" s="1" t="n">
        <f aca="false">IF(O4=1,W3,99999)</f>
        <v>21.193</v>
      </c>
      <c r="AD3" s="1" t="n">
        <f aca="false">IF(O4=1,X3,99999)</f>
        <v>999</v>
      </c>
    </row>
    <row r="4" customFormat="false" ht="14.95" hidden="false" customHeight="false" outlineLevel="0" collapsed="false">
      <c r="A4" s="1" t="n">
        <f aca="false">RANK(AB4,AB3:AB83,1)</f>
        <v>35</v>
      </c>
      <c r="B4" s="1" t="n">
        <f aca="false">RANK(AC4,AC3:AC83,1)</f>
        <v>34</v>
      </c>
      <c r="C4" s="1" t="n">
        <f aca="false">RANK(AD4,AD3:AD83,1)</f>
        <v>36</v>
      </c>
      <c r="D4" s="1" t="e">
        <f aca="false">RANK(V4,V3:V83,1)</f>
        <v>#VALUE!</v>
      </c>
      <c r="E4" s="1" t="n">
        <f aca="false">RANK(W4,W3:W83,1)</f>
        <v>9</v>
      </c>
      <c r="F4" s="1" t="n">
        <f aca="false">RANK(X4,X3:X83,1)</f>
        <v>8</v>
      </c>
      <c r="G4" s="19" t="n">
        <f aca="false">IF(R4=1,D3,IF(R4=2,E3,IF(R4=3,F3,0)))</f>
        <v>6</v>
      </c>
      <c r="H4" s="20" t="n">
        <v>1</v>
      </c>
      <c r="I4" s="20" t="n">
        <f aca="false">IF(O4=0,0,IF(R4=1,A3,IF(R4=2,B3,IF(R4=3,C3,0))))</f>
        <v>5</v>
      </c>
      <c r="J4" s="20" t="e">
        <f aca="false">IF(R4=1,AH4, IF(R4=2,AI4,IF(R4=3,AJ4,0)))</f>
        <v>#N/A</v>
      </c>
      <c r="K4" s="20" t="s">
        <v>17</v>
      </c>
      <c r="L4" s="20" t="s">
        <v>18</v>
      </c>
      <c r="M4" s="21" t="str">
        <f aca="false">CONCATENATE(K4," ",L4)</f>
        <v>Svinov Ž A A</v>
      </c>
      <c r="N4" s="20"/>
      <c r="O4" s="20" t="n">
        <v>1</v>
      </c>
      <c r="P4" s="20" t="s">
        <v>19</v>
      </c>
      <c r="Q4" s="21" t="str">
        <f aca="false">IF(R4=1,Y4,(IF(R4=2,Z4,(IF(R4=3,AA4,0)))))</f>
        <v>ŽENY</v>
      </c>
      <c r="R4" s="22" t="n">
        <v>2</v>
      </c>
      <c r="S4" s="21" t="n">
        <v>19.647</v>
      </c>
      <c r="T4" s="21" t="n">
        <v>21.193</v>
      </c>
      <c r="U4" s="23" t="n">
        <f aca="false">IF(S4&gt;T4,S4,T4)</f>
        <v>21.193</v>
      </c>
      <c r="V4" s="1" t="str">
        <f aca="false">IF(R5=1,U5,999)</f>
        <v>N</v>
      </c>
      <c r="W4" s="1" t="n">
        <f aca="false">IF(R5=2,U5,999)</f>
        <v>999</v>
      </c>
      <c r="X4" s="1" t="n">
        <f aca="false">IF(R5=3,U5,999)</f>
        <v>999</v>
      </c>
      <c r="Y4" s="1" t="s">
        <v>20</v>
      </c>
      <c r="Z4" s="1" t="s">
        <v>21</v>
      </c>
      <c r="AA4" s="1" t="s">
        <v>22</v>
      </c>
      <c r="AB4" s="1" t="n">
        <f aca="false">IF(O5=1,V4,99999)</f>
        <v>99999</v>
      </c>
      <c r="AC4" s="1" t="n">
        <f aca="false">IF(O5=1,W4,99999)</f>
        <v>99999</v>
      </c>
      <c r="AD4" s="1" t="n">
        <f aca="false">IF(O5=1,X4,99999)</f>
        <v>99999</v>
      </c>
      <c r="AE4" s="0" t="n">
        <f aca="false">IF(O4=0,0,IF(A3=1,25, IF(A3=2,22,IF(A3=3,20,IF(A3=4,18,IF(A3=5,16, IF(A3=6,15, IF(A3=7,14, IF(A3=8,13,IF(A3=9,12, IF(A3=10,11,IF(A3=11,10, IF(A3=12,9, IF(A3=13,8,IF(A3=14,7, IF(A3=15,6,IF(A3&gt;15,5,0)))))))))))))))))</f>
        <v>5</v>
      </c>
      <c r="AF4" s="0" t="n">
        <f aca="false">IF(O4=0,0,IF(B3=1,12, IF(B3=2,10,IF(B3=3,8,IF(B3=4,6,IF(B3=5,5, IF(B3=6,5, IF(B3=7,5, IF(B3&gt;7,5,0)))))))))</f>
        <v>5</v>
      </c>
      <c r="AG4" s="0" t="n">
        <f aca="false">IF(O4=0,0,IF(C3=1,12, IF(C3=2,10,IF(C3=3,8,IF(C3=4,7,IF(C3=5,6, IF(C3=6,5, IF(C3=7,5, IF(C3&gt;7,5,0)))))))))</f>
        <v>5</v>
      </c>
      <c r="AH4" s="0" t="e">
        <f aca="false">AE4-Tabulka1[[#This Row],[půjčený závodník m-1, ž-1,2, sg-1]]*3</f>
        <v>#N/A</v>
      </c>
      <c r="AI4" s="0" t="e">
        <f aca="false">AF4-Tabulka1[[#This Row],[půjčený závodník m-1, ž-1,2, sg-1]]*2</f>
        <v>#N/A</v>
      </c>
      <c r="AJ4" s="0" t="e">
        <f aca="false">AG4-Tabulka1[[#This Row],[půjčený závodník m-1, ž-1,2, sg-1]]*3</f>
        <v>#N/A</v>
      </c>
    </row>
    <row r="5" customFormat="false" ht="14.9" hidden="false" customHeight="false" outlineLevel="0" collapsed="false">
      <c r="A5" s="1" t="n">
        <f aca="false">RANK(AB5,AB3:AB83,1)</f>
        <v>20</v>
      </c>
      <c r="B5" s="1" t="n">
        <f aca="false">RANK(AC5,AC3:AC83,1)</f>
        <v>6</v>
      </c>
      <c r="C5" s="1" t="n">
        <f aca="false">RANK(AD5,AD3:AD83,1)</f>
        <v>2</v>
      </c>
      <c r="D5" s="1" t="n">
        <f aca="false">RANK(V5,V3:V83,1)</f>
        <v>25</v>
      </c>
      <c r="E5" s="1" t="n">
        <f aca="false">RANK(W5,W3:W83,1)</f>
        <v>9</v>
      </c>
      <c r="F5" s="1" t="n">
        <f aca="false">RANK(X5,X3:X83,1)</f>
        <v>2</v>
      </c>
      <c r="G5" s="24" t="e">
        <f aca="false">IF(R5=1,D4,IF(R5=2,E4,IF(R5=3,F4,0)))</f>
        <v>#VALUE!</v>
      </c>
      <c r="H5" s="25" t="n">
        <v>2</v>
      </c>
      <c r="I5" s="25" t="n">
        <f aca="false">IF(O5=0,0,IF(R5=1,A4,IF(R5=2,B4,IF(R5=3,C4,0))))</f>
        <v>0</v>
      </c>
      <c r="J5" s="25" t="e">
        <f aca="false">IF(R5=1,AH5, IF(R5=2,AI5,IF(R5=3,AJ5,0)))</f>
        <v>#N/A</v>
      </c>
      <c r="K5" s="26" t="s">
        <v>23</v>
      </c>
      <c r="L5" s="26"/>
      <c r="M5" s="27" t="str">
        <f aca="false">CONCATENATE(K5," ",L5)</f>
        <v>Hukovice</v>
      </c>
      <c r="N5" s="26"/>
      <c r="O5" s="26" t="n">
        <v>0</v>
      </c>
      <c r="P5" s="26" t="s">
        <v>24</v>
      </c>
      <c r="Q5" s="27" t="str">
        <f aca="false">IF(R5=1,Y5,(IF(R5=2,Z5,(IF(R5=3,AA5,0)))))</f>
        <v>MUŽI</v>
      </c>
      <c r="R5" s="28" t="n">
        <v>1</v>
      </c>
      <c r="S5" s="29" t="s">
        <v>25</v>
      </c>
      <c r="T5" s="29" t="n">
        <v>16.994</v>
      </c>
      <c r="U5" s="30" t="str">
        <f aca="false">IF(S5&gt;T5,S5,T5)</f>
        <v>N</v>
      </c>
      <c r="V5" s="1" t="n">
        <f aca="false">IF(R6=1,U6,999)</f>
        <v>999</v>
      </c>
      <c r="W5" s="1" t="n">
        <f aca="false">IF(R6=2,U6,999)</f>
        <v>999</v>
      </c>
      <c r="X5" s="1" t="n">
        <f aca="false">IF(R6=3,U6,999)</f>
        <v>14.699</v>
      </c>
      <c r="Y5" s="1" t="s">
        <v>20</v>
      </c>
      <c r="Z5" s="1" t="s">
        <v>21</v>
      </c>
      <c r="AA5" s="1" t="s">
        <v>22</v>
      </c>
      <c r="AB5" s="1" t="n">
        <f aca="false">IF(O6=1,V5,99999)</f>
        <v>999</v>
      </c>
      <c r="AC5" s="1" t="n">
        <f aca="false">IF(O6=1,W5,99999)</f>
        <v>999</v>
      </c>
      <c r="AD5" s="1" t="n">
        <f aca="false">IF(O6=1,X5,99999)</f>
        <v>14.699</v>
      </c>
      <c r="AE5" s="0" t="n">
        <f aca="false">IF(O5=0,0,IF(A4=1,25, IF(A4=2,22,IF(A4=3,20,IF(A4=4,18,IF(A4=5,16, IF(A4=6,15, IF(A4=7,14, IF(A4=8,13,IF(A4=9,12, IF(A4=10,11,IF(A4=11,10, IF(A4=12,9, IF(A4=13,8,IF(A4=14,7, IF(A4=15,6,IF(A4&gt;15,5,0)))))))))))))))))</f>
        <v>0</v>
      </c>
      <c r="AF5" s="0" t="n">
        <f aca="false">IF(O5=0,0,IF(B4=1,12, IF(B4=2,10,IF(B4=3,8,IF(B4=4,6,IF(B4=5,5, IF(B4=6,5, IF(B4=7,5, IF(B4&gt;7,5,0)))))))))</f>
        <v>0</v>
      </c>
      <c r="AG5" s="0" t="n">
        <f aca="false">IF(O5=0,0,IF(C4=1,12, IF(C4=2,10,IF(C4=3,8,IF(C4=4,7,IF(C4=5,6, IF(C4=6,5, IF(C4=7,5, IF(C4&gt;7,5,0)))))))))</f>
        <v>0</v>
      </c>
      <c r="AH5" s="0" t="e">
        <f aca="false">AE5-Tabulka1[[#This Row],[půjčený závodník m-1, ž-1,2, sg-1]]*3</f>
        <v>#N/A</v>
      </c>
      <c r="AI5" s="0" t="e">
        <f aca="false">AF5-Tabulka1[[#This Row],[půjčený závodník m-1, ž-1,2, sg-1]]*2</f>
        <v>#N/A</v>
      </c>
      <c r="AJ5" s="0" t="e">
        <f aca="false">AG5-Tabulka1[[#This Row],[půjčený závodník m-1, ž-1,2, sg-1]]*3</f>
        <v>#N/A</v>
      </c>
    </row>
    <row r="6" customFormat="false" ht="14.95" hidden="false" customHeight="false" outlineLevel="0" collapsed="false">
      <c r="A6" s="1" t="n">
        <f aca="false">RANK(AB6,AB3:AB83,1)</f>
        <v>3</v>
      </c>
      <c r="B6" s="1" t="n">
        <f aca="false">RANK(AC6,AC3:AC83,1)</f>
        <v>6</v>
      </c>
      <c r="C6" s="1" t="n">
        <f aca="false">RANK(AD6,AD3:AD83,1)</f>
        <v>7</v>
      </c>
      <c r="D6" s="1" t="n">
        <f aca="false">RANK(V6,V3:V83,1)</f>
        <v>3</v>
      </c>
      <c r="E6" s="1" t="n">
        <f aca="false">RANK(W6,W3:W83,1)</f>
        <v>9</v>
      </c>
      <c r="F6" s="1" t="n">
        <f aca="false">RANK(X6,X3:X83,1)</f>
        <v>8</v>
      </c>
      <c r="G6" s="31" t="n">
        <f aca="false">IF(R6=1,D5,IF(R6=2,E5,IF(R6=3,F5,0)))</f>
        <v>2</v>
      </c>
      <c r="H6" s="32" t="n">
        <v>3</v>
      </c>
      <c r="I6" s="32" t="n">
        <f aca="false">IF(O6=0,0,IF(R6=1,A5,IF(R6=2,B5,IF(R6=3,C5,0))))</f>
        <v>2</v>
      </c>
      <c r="J6" s="32" t="e">
        <f aca="false">IF(R6=1,AH6, IF(R6=2,AI6,IF(R6=3,AJ6,0)))</f>
        <v>#N/A</v>
      </c>
      <c r="K6" s="32" t="s">
        <v>26</v>
      </c>
      <c r="L6" s="32"/>
      <c r="M6" s="33" t="str">
        <f aca="false">CONCATENATE(K6," ",L6)</f>
        <v>Oprechtice</v>
      </c>
      <c r="N6" s="32"/>
      <c r="O6" s="32" t="n">
        <v>1</v>
      </c>
      <c r="P6" s="32" t="s">
        <v>27</v>
      </c>
      <c r="Q6" s="33" t="str">
        <f aca="false">IF(R6=1,Y6,(IF(R6=2,Z6,(IF(R6=3,AA6,0)))))</f>
        <v>NAD 35</v>
      </c>
      <c r="R6" s="34" t="n">
        <v>3</v>
      </c>
      <c r="S6" s="33" t="n">
        <v>14.645</v>
      </c>
      <c r="T6" s="33" t="n">
        <v>14.699</v>
      </c>
      <c r="U6" s="35" t="n">
        <f aca="false">IF(S6&gt;T6,S6,T6)</f>
        <v>14.699</v>
      </c>
      <c r="V6" s="1" t="n">
        <f aca="false">IF(R7=1,U7,999)</f>
        <v>14.453</v>
      </c>
      <c r="W6" s="1" t="n">
        <f aca="false">IF(R7=2,U7,999)</f>
        <v>999</v>
      </c>
      <c r="X6" s="1" t="n">
        <f aca="false">IF(R7=3,U7,999)</f>
        <v>999</v>
      </c>
      <c r="Y6" s="1" t="s">
        <v>20</v>
      </c>
      <c r="Z6" s="1" t="s">
        <v>21</v>
      </c>
      <c r="AA6" s="1" t="s">
        <v>22</v>
      </c>
      <c r="AB6" s="1" t="n">
        <f aca="false">IF(O7=1,V6,99999)</f>
        <v>14.453</v>
      </c>
      <c r="AC6" s="1" t="n">
        <f aca="false">IF(O7=1,W6,99999)</f>
        <v>999</v>
      </c>
      <c r="AD6" s="1" t="n">
        <f aca="false">IF(O7=1,X6,99999)</f>
        <v>999</v>
      </c>
      <c r="AE6" s="0" t="n">
        <f aca="false">IF(O6=0,0,IF(A5=1,25, IF(A5=2,22,IF(A5=3,20,IF(A5=4,18,IF(A5=5,16, IF(A5=6,15, IF(A5=7,14, IF(A5=8,13,IF(A5=9,12, IF(A5=10,11,IF(A5=11,10, IF(A5=12,9, IF(A5=13,8,IF(A5=14,7, IF(A5=15,6,IF(A5&gt;15,5,0)))))))))))))))))</f>
        <v>5</v>
      </c>
      <c r="AF6" s="0" t="n">
        <f aca="false">IF(O6=0,0,IF(B5=1,12, IF(B5=2,10,IF(B5=3,8,IF(B5=4,6,IF(B5=5,5, IF(B5=6,5, IF(B5=7,5, IF(B5&gt;7,5,0)))))))))</f>
        <v>5</v>
      </c>
      <c r="AG6" s="0" t="n">
        <f aca="false">IF(O6=0,0,IF(C5=1,12, IF(C5=2,10,IF(C5=3,8,IF(C5=4,7,IF(C5=5,6, IF(C5=6,5, IF(C5=7,5, IF(C5&gt;7,5,0)))))))))</f>
        <v>10</v>
      </c>
      <c r="AH6" s="0" t="e">
        <f aca="false">AE6-Tabulka1[[#This Row],[půjčený závodník m-1, ž-1,2, sg-1]]*3</f>
        <v>#N/A</v>
      </c>
      <c r="AI6" s="0" t="e">
        <f aca="false">AF6-Tabulka1[[#This Row],[půjčený závodník m-1, ž-1,2, sg-1]]*2</f>
        <v>#N/A</v>
      </c>
      <c r="AJ6" s="0" t="e">
        <f aca="false">AG6-Tabulka1[[#This Row],[půjčený závodník m-1, ž-1,2, sg-1]]*3</f>
        <v>#N/A</v>
      </c>
    </row>
    <row r="7" customFormat="false" ht="14.95" hidden="false" customHeight="false" outlineLevel="0" collapsed="false">
      <c r="A7" s="1" t="n">
        <f aca="false">RANK(AB7,AB3:AB83,1)</f>
        <v>20</v>
      </c>
      <c r="B7" s="1" t="n">
        <f aca="false">RANK(AC7,AC3:AC83,1)</f>
        <v>6</v>
      </c>
      <c r="C7" s="1" t="n">
        <f aca="false">RANK(AD7,AD3:AD83,1)</f>
        <v>1</v>
      </c>
      <c r="D7" s="1" t="n">
        <f aca="false">RANK(V7,V3:V83,1)</f>
        <v>25</v>
      </c>
      <c r="E7" s="1" t="n">
        <f aca="false">RANK(W7,W3:W83,1)</f>
        <v>9</v>
      </c>
      <c r="F7" s="1" t="n">
        <f aca="false">RANK(X7,X3:X83,1)</f>
        <v>1</v>
      </c>
      <c r="G7" s="36" t="n">
        <f aca="false">IF(R7=1,D6,IF(R7=2,E6,IF(R7=3,F6,0)))</f>
        <v>3</v>
      </c>
      <c r="H7" s="37" t="n">
        <v>4</v>
      </c>
      <c r="I7" s="37" t="n">
        <f aca="false">IF(O7=0,0,IF(R7=1,A6,IF(R7=2,B6,IF(R7=3,C6,0))))</f>
        <v>3</v>
      </c>
      <c r="J7" s="37" t="e">
        <f aca="false">IF(R7=1,AH7, IF(R7=2,AI7,IF(R7=3,AJ7,0)))</f>
        <v>#N/A</v>
      </c>
      <c r="K7" s="37" t="s">
        <v>28</v>
      </c>
      <c r="L7" s="37" t="s">
        <v>18</v>
      </c>
      <c r="M7" s="38" t="str">
        <f aca="false">CONCATENATE(K7," ",L7)</f>
        <v>Petřvaldík A A</v>
      </c>
      <c r="N7" s="37"/>
      <c r="O7" s="37" t="n">
        <v>1</v>
      </c>
      <c r="P7" s="37" t="s">
        <v>24</v>
      </c>
      <c r="Q7" s="38" t="str">
        <f aca="false">IF(R7=1,Y7,(IF(R7=2,Z7,(IF(R7=3,AA7,0)))))</f>
        <v>MUŽI</v>
      </c>
      <c r="R7" s="39" t="n">
        <v>1</v>
      </c>
      <c r="S7" s="38" t="n">
        <v>14.171</v>
      </c>
      <c r="T7" s="38" t="n">
        <v>14.453</v>
      </c>
      <c r="U7" s="40" t="n">
        <f aca="false">IF(S7&gt;T7,S7,T7)</f>
        <v>14.453</v>
      </c>
      <c r="V7" s="1" t="n">
        <f aca="false">IF(R8=1,U8,999)</f>
        <v>999</v>
      </c>
      <c r="W7" s="1" t="n">
        <f aca="false">IF(R8=2,U8,999)</f>
        <v>999</v>
      </c>
      <c r="X7" s="1" t="n">
        <f aca="false">IF(R8=3,U8,999)</f>
        <v>14.025</v>
      </c>
      <c r="Y7" s="1" t="s">
        <v>20</v>
      </c>
      <c r="Z7" s="1" t="s">
        <v>21</v>
      </c>
      <c r="AA7" s="1" t="s">
        <v>22</v>
      </c>
      <c r="AB7" s="1" t="n">
        <f aca="false">IF(O8=1,V7,99999)</f>
        <v>999</v>
      </c>
      <c r="AC7" s="1" t="n">
        <f aca="false">IF(O8=1,W7,99999)</f>
        <v>999</v>
      </c>
      <c r="AD7" s="1" t="n">
        <f aca="false">IF(O8=1,X7,99999)</f>
        <v>14.025</v>
      </c>
      <c r="AE7" s="0" t="n">
        <f aca="false">IF(O7=0,0,IF(A6=1,25, IF(A6=2,22,IF(A6=3,20,IF(A6=4,18,IF(A6=5,16, IF(A6=6,15, IF(A6=7,14, IF(A6=8,13,IF(A6=9,12, IF(A6=10,11,IF(A6=11,10, IF(A6=12,9, IF(A6=13,8,IF(A6=14,7, IF(A6=15,6,IF(A6&gt;15,5,0)))))))))))))))))</f>
        <v>20</v>
      </c>
      <c r="AF7" s="0" t="n">
        <f aca="false">IF(O7=0,0,IF(B6=1,12, IF(B6=2,10,IF(B6=3,8,IF(B6=4,6,IF(B6=5,5, IF(B6=6,5, IF(B6=7,5, IF(B6&gt;7,5,0)))))))))</f>
        <v>5</v>
      </c>
      <c r="AG7" s="0" t="n">
        <f aca="false">IF(O7=0,0,IF(C6=1,12, IF(C6=2,10,IF(C6=3,8,IF(C6=4,7,IF(C6=5,6, IF(C6=6,5, IF(C6=7,5, IF(C6&gt;7,5,0)))))))))</f>
        <v>5</v>
      </c>
      <c r="AH7" s="0" t="e">
        <f aca="false">AE7-Tabulka1[[#This Row],[půjčený závodník m-1, ž-1,2, sg-1]]*3</f>
        <v>#N/A</v>
      </c>
      <c r="AI7" s="0" t="e">
        <f aca="false">AF7-Tabulka1[[#This Row],[půjčený závodník m-1, ž-1,2, sg-1]]*2</f>
        <v>#N/A</v>
      </c>
      <c r="AJ7" s="0" t="e">
        <f aca="false">AG7-Tabulka1[[#This Row],[půjčený závodník m-1, ž-1,2, sg-1]]*3</f>
        <v>#N/A</v>
      </c>
    </row>
    <row r="8" customFormat="false" ht="14.95" hidden="false" customHeight="false" outlineLevel="0" collapsed="false">
      <c r="A8" s="1" t="n">
        <f aca="false">RANK(AB8,AB3:AB83,1)</f>
        <v>12</v>
      </c>
      <c r="B8" s="1" t="n">
        <f aca="false">RANK(AC8,AC3:AC83,1)</f>
        <v>6</v>
      </c>
      <c r="C8" s="1" t="n">
        <f aca="false">RANK(AD8,AD3:AD83,1)</f>
        <v>7</v>
      </c>
      <c r="D8" s="1" t="n">
        <f aca="false">RANK(V8,V3:V83,1)</f>
        <v>13</v>
      </c>
      <c r="E8" s="1" t="n">
        <f aca="false">RANK(W8,W3:W83,1)</f>
        <v>9</v>
      </c>
      <c r="F8" s="1" t="n">
        <f aca="false">RANK(X8,X3:X83,1)</f>
        <v>8</v>
      </c>
      <c r="G8" s="31" t="n">
        <f aca="false">IF(R8=1,D7,IF(R8=2,E7,IF(R8=3,F7,0)))</f>
        <v>1</v>
      </c>
      <c r="H8" s="32" t="n">
        <v>5</v>
      </c>
      <c r="I8" s="32" t="n">
        <f aca="false">IF(O8=0,0,IF(R8=1,A7,IF(R8=2,B7,IF(R8=3,C7,0))))</f>
        <v>1</v>
      </c>
      <c r="J8" s="32" t="e">
        <f aca="false">IF(R8=1,AH8, IF(R8=2,AI8,IF(R8=3,AJ8,0)))</f>
        <v>#N/A</v>
      </c>
      <c r="K8" s="32" t="s">
        <v>29</v>
      </c>
      <c r="L8" s="32"/>
      <c r="M8" s="33" t="str">
        <f aca="false">CONCATENATE(K8," ",L8)</f>
        <v>Svinov</v>
      </c>
      <c r="N8" s="32"/>
      <c r="O8" s="32" t="n">
        <v>1</v>
      </c>
      <c r="P8" s="32" t="s">
        <v>19</v>
      </c>
      <c r="Q8" s="33" t="str">
        <f aca="false">IF(R8=1,Y8,(IF(R8=2,Z8,(IF(R8=3,AA8,0)))))</f>
        <v>NAD 35</v>
      </c>
      <c r="R8" s="34" t="n">
        <v>3</v>
      </c>
      <c r="S8" s="33" t="n">
        <v>13.993</v>
      </c>
      <c r="T8" s="33" t="n">
        <v>14.025</v>
      </c>
      <c r="U8" s="35" t="n">
        <f aca="false">IF(S8&gt;T8,S8,T8)</f>
        <v>14.025</v>
      </c>
      <c r="V8" s="1" t="n">
        <f aca="false">IF(R9=1,U9,999)</f>
        <v>15.289</v>
      </c>
      <c r="W8" s="1" t="n">
        <f aca="false">IF(R9=2,U9,999)</f>
        <v>999</v>
      </c>
      <c r="X8" s="1" t="n">
        <f aca="false">IF(R9=3,U9,999)</f>
        <v>999</v>
      </c>
      <c r="Y8" s="1" t="s">
        <v>20</v>
      </c>
      <c r="Z8" s="1" t="s">
        <v>21</v>
      </c>
      <c r="AA8" s="1" t="s">
        <v>22</v>
      </c>
      <c r="AB8" s="1" t="n">
        <f aca="false">IF(O9=1,V8,99999)</f>
        <v>15.289</v>
      </c>
      <c r="AC8" s="1" t="n">
        <f aca="false">IF(O9=1,W8,99999)</f>
        <v>999</v>
      </c>
      <c r="AD8" s="1" t="n">
        <f aca="false">IF(O9=1,X8,99999)</f>
        <v>999</v>
      </c>
      <c r="AE8" s="0" t="n">
        <f aca="false">IF(O8=0,0,IF(A7=1,25, IF(A7=2,22,IF(A7=3,20,IF(A7=4,18,IF(A7=5,16, IF(A7=6,15, IF(A7=7,14, IF(A7=8,13,IF(A7=9,12, IF(A7=10,11,IF(A7=11,10, IF(A7=12,9, IF(A7=13,8,IF(A7=14,7, IF(A7=15,6,IF(A7&gt;15,5,0)))))))))))))))))</f>
        <v>5</v>
      </c>
      <c r="AF8" s="0" t="n">
        <f aca="false">IF(O8=0,0,IF(B7=1,12, IF(B7=2,10,IF(B7=3,8,IF(B7=4,6,IF(B7=5,5, IF(B7=6,5, IF(B7=7,5, IF(B7&gt;7,5,0)))))))))</f>
        <v>5</v>
      </c>
      <c r="AG8" s="0" t="n">
        <f aca="false">IF(O8=0,0,IF(C7=1,12, IF(C7=2,10,IF(C7=3,8,IF(C7=4,7,IF(C7=5,6, IF(C7=6,5, IF(C7=7,5, IF(C7&gt;7,5,0)))))))))</f>
        <v>12</v>
      </c>
      <c r="AH8" s="0" t="e">
        <f aca="false">AE8-Tabulka1[[#This Row],[půjčený závodník m-1, ž-1,2, sg-1]]*3</f>
        <v>#N/A</v>
      </c>
      <c r="AI8" s="0" t="e">
        <f aca="false">AF8-Tabulka1[[#This Row],[půjčený závodník m-1, ž-1,2, sg-1]]*2</f>
        <v>#N/A</v>
      </c>
      <c r="AJ8" s="0" t="e">
        <f aca="false">AG8-Tabulka1[[#This Row],[půjčený závodník m-1, ž-1,2, sg-1]]*3</f>
        <v>#N/A</v>
      </c>
    </row>
    <row r="9" customFormat="false" ht="14.95" hidden="false" customHeight="false" outlineLevel="0" collapsed="false">
      <c r="A9" s="1" t="n">
        <f aca="false">RANK(AB9,AB3:AB83,1)</f>
        <v>35</v>
      </c>
      <c r="B9" s="1" t="n">
        <f aca="false">RANK(AC9,AC3:AC83,1)</f>
        <v>34</v>
      </c>
      <c r="C9" s="1" t="n">
        <f aca="false">RANK(AD9,AD3:AD83,1)</f>
        <v>36</v>
      </c>
      <c r="D9" s="1" t="n">
        <f aca="false">RANK(V9,V3:V83,1)</f>
        <v>25</v>
      </c>
      <c r="E9" s="1" t="n">
        <f aca="false">RANK(W9,W3:W83,1)</f>
        <v>7</v>
      </c>
      <c r="F9" s="1" t="n">
        <f aca="false">RANK(X9,X3:X83,1)</f>
        <v>8</v>
      </c>
      <c r="G9" s="36" t="n">
        <f aca="false">IF(R9=1,D8,IF(R9=2,E8,IF(R9=3,F8,0)))</f>
        <v>13</v>
      </c>
      <c r="H9" s="37" t="n">
        <v>6</v>
      </c>
      <c r="I9" s="37" t="n">
        <f aca="false">IF(O9=0,0,IF(R9=1,A8,IF(R9=2,B8,IF(R9=3,C8,0))))</f>
        <v>12</v>
      </c>
      <c r="J9" s="37" t="e">
        <f aca="false">IF(R9=1,AH9, IF(R9=2,AI9,IF(R9=3,AJ9,0)))</f>
        <v>#N/A</v>
      </c>
      <c r="K9" s="37" t="s">
        <v>30</v>
      </c>
      <c r="L9" s="37" t="s">
        <v>31</v>
      </c>
      <c r="M9" s="38" t="str">
        <f aca="false">CONCATENATE(K9," ",L9)</f>
        <v>Prchalov B B</v>
      </c>
      <c r="N9" s="37"/>
      <c r="O9" s="37" t="n">
        <v>1</v>
      </c>
      <c r="P9" s="37" t="s">
        <v>24</v>
      </c>
      <c r="Q9" s="38" t="str">
        <f aca="false">IF(R9=1,Y9,(IF(R9=2,Z9,(IF(R9=3,AA9,0)))))</f>
        <v>MUŽI</v>
      </c>
      <c r="R9" s="39" t="n">
        <v>1</v>
      </c>
      <c r="S9" s="38" t="n">
        <v>15.289</v>
      </c>
      <c r="T9" s="38" t="n">
        <v>14.367</v>
      </c>
      <c r="U9" s="40" t="n">
        <f aca="false">IF(S9&gt;T9,S9,T9)</f>
        <v>15.289</v>
      </c>
      <c r="V9" s="1" t="n">
        <f aca="false">IF(R10=1,U10,999)</f>
        <v>999</v>
      </c>
      <c r="W9" s="1" t="n">
        <f aca="false">IF(R10=2,U10,999)</f>
        <v>23.489</v>
      </c>
      <c r="X9" s="1" t="n">
        <f aca="false">IF(R10=3,U10,999)</f>
        <v>999</v>
      </c>
      <c r="Y9" s="1" t="s">
        <v>20</v>
      </c>
      <c r="Z9" s="1" t="s">
        <v>21</v>
      </c>
      <c r="AA9" s="1" t="s">
        <v>22</v>
      </c>
      <c r="AB9" s="1" t="n">
        <f aca="false">IF(O10=1,V9,99999)</f>
        <v>99999</v>
      </c>
      <c r="AC9" s="1" t="n">
        <f aca="false">IF(O10=1,W9,99999)</f>
        <v>99999</v>
      </c>
      <c r="AD9" s="1" t="n">
        <f aca="false">IF(O10=1,X9,99999)</f>
        <v>99999</v>
      </c>
      <c r="AE9" s="0" t="n">
        <f aca="false">IF(O9=0,0,IF(A8=1,25, IF(A8=2,22,IF(A8=3,20,IF(A8=4,18,IF(A8=5,16, IF(A8=6,15, IF(A8=7,14, IF(A8=8,13,IF(A8=9,12, IF(A8=10,11,IF(A8=11,10, IF(A8=12,9, IF(A8=13,8,IF(A8=14,7, IF(A8=15,6,IF(A8&gt;15,5,0)))))))))))))))))</f>
        <v>9</v>
      </c>
      <c r="AF9" s="0" t="n">
        <f aca="false">IF(O9=0,0,IF(B8=1,12, IF(B8=2,10,IF(B8=3,8,IF(B8=4,6,IF(B8=5,5, IF(B8=6,5, IF(B8=7,5, IF(B8&gt;7,5,0)))))))))</f>
        <v>5</v>
      </c>
      <c r="AG9" s="0" t="n">
        <f aca="false">IF(O9=0,0,IF(C8=1,12, IF(C8=2,10,IF(C8=3,8,IF(C8=4,7,IF(C8=5,6, IF(C8=6,5, IF(C8=7,5, IF(C8&gt;7,5,0)))))))))</f>
        <v>5</v>
      </c>
      <c r="AH9" s="0" t="e">
        <f aca="false">AE9-Tabulka1[[#This Row],[půjčený závodník m-1, ž-1,2, sg-1]]*3</f>
        <v>#N/A</v>
      </c>
      <c r="AI9" s="0" t="e">
        <f aca="false">AF9-Tabulka1[[#This Row],[půjčený závodník m-1, ž-1,2, sg-1]]*2</f>
        <v>#N/A</v>
      </c>
      <c r="AJ9" s="0" t="e">
        <f aca="false">AG9-Tabulka1[[#This Row],[půjčený závodník m-1, ž-1,2, sg-1]]*3</f>
        <v>#N/A</v>
      </c>
    </row>
    <row r="10" customFormat="false" ht="14.9" hidden="false" customHeight="false" outlineLevel="0" collapsed="false">
      <c r="A10" s="1" t="n">
        <f aca="false">RANK(AB10,AB3:AB83,1)</f>
        <v>16</v>
      </c>
      <c r="B10" s="1" t="n">
        <f aca="false">RANK(AC10,AC3:AC83,1)</f>
        <v>6</v>
      </c>
      <c r="C10" s="1" t="n">
        <f aca="false">RANK(AD10,AD3:AD83,1)</f>
        <v>7</v>
      </c>
      <c r="D10" s="1" t="n">
        <f aca="false">RANK(V10,V3:V83,1)</f>
        <v>18</v>
      </c>
      <c r="E10" s="1" t="n">
        <f aca="false">RANK(W10,W3:W83,1)</f>
        <v>9</v>
      </c>
      <c r="F10" s="1" t="n">
        <f aca="false">RANK(X10,X3:X83,1)</f>
        <v>8</v>
      </c>
      <c r="G10" s="24" t="n">
        <f aca="false">IF(R10=1,D9,IF(R10=2,E9,IF(R10=3,F9,0)))</f>
        <v>7</v>
      </c>
      <c r="H10" s="25" t="n">
        <v>7</v>
      </c>
      <c r="I10" s="25" t="n">
        <f aca="false">IF(O10=0,0,IF(R10=1,A9,IF(R10=2,B9,IF(R10=3,C9,0))))</f>
        <v>0</v>
      </c>
      <c r="J10" s="25" t="e">
        <f aca="false">IF(R10=1,AH10, IF(R10=2,AI10,IF(R10=3,AJ10,0)))</f>
        <v>#N/A</v>
      </c>
      <c r="K10" s="26" t="s">
        <v>23</v>
      </c>
      <c r="L10" s="26"/>
      <c r="M10" s="27" t="str">
        <f aca="false">CONCATENATE(K10," ",L10)</f>
        <v>Hukovice</v>
      </c>
      <c r="N10" s="26"/>
      <c r="O10" s="26" t="n">
        <v>0</v>
      </c>
      <c r="P10" s="26" t="s">
        <v>24</v>
      </c>
      <c r="Q10" s="27" t="str">
        <f aca="false">IF(R10=1,Y10,(IF(R10=2,Z10,(IF(R10=3,AA10,0)))))</f>
        <v>ŽENY</v>
      </c>
      <c r="R10" s="28" t="n">
        <v>2</v>
      </c>
      <c r="S10" s="29" t="n">
        <v>23.489</v>
      </c>
      <c r="T10" s="29" t="n">
        <v>23.155</v>
      </c>
      <c r="U10" s="30" t="n">
        <f aca="false">IF(S10&gt;T10,S10,T10)</f>
        <v>23.489</v>
      </c>
      <c r="V10" s="1" t="n">
        <f aca="false">IF(R11=1,U11,999)</f>
        <v>15.922</v>
      </c>
      <c r="W10" s="1" t="n">
        <f aca="false">IF(R11=2,U11,999)</f>
        <v>999</v>
      </c>
      <c r="X10" s="1" t="n">
        <f aca="false">IF(R11=3,U11,999)</f>
        <v>999</v>
      </c>
      <c r="Y10" s="1" t="s">
        <v>20</v>
      </c>
      <c r="Z10" s="1" t="s">
        <v>21</v>
      </c>
      <c r="AA10" s="1" t="s">
        <v>22</v>
      </c>
      <c r="AB10" s="1" t="n">
        <f aca="false">IF(O11=1,V10,99999)</f>
        <v>15.922</v>
      </c>
      <c r="AC10" s="1" t="n">
        <f aca="false">IF(O11=1,W10,99999)</f>
        <v>999</v>
      </c>
      <c r="AD10" s="1" t="n">
        <f aca="false">IF(O11=1,X10,99999)</f>
        <v>999</v>
      </c>
      <c r="AE10" s="0" t="n">
        <f aca="false">IF(O10=0,0,IF(A9=1,25, IF(A9=2,22,IF(A9=3,20,IF(A9=4,18,IF(A9=5,16, IF(A9=6,15, IF(A9=7,14, IF(A9=8,13,IF(A9=9,12, IF(A9=10,11,IF(A9=11,10, IF(A9=12,9, IF(A9=13,8,IF(A9=14,7, IF(A9=15,6,IF(A9&gt;15,5,0)))))))))))))))))</f>
        <v>0</v>
      </c>
      <c r="AF10" s="0" t="n">
        <f aca="false">IF(O10=0,0,IF(B9=1,12, IF(B9=2,10,IF(B9=3,8,IF(B9=4,6,IF(B9=5,5, IF(B9=6,5, IF(B9=7,5, IF(B9&gt;7,5,0)))))))))</f>
        <v>0</v>
      </c>
      <c r="AG10" s="0" t="n">
        <f aca="false">IF(O10=0,0,IF(C9=1,12, IF(C9=2,10,IF(C9=3,8,IF(C9=4,7,IF(C9=5,6, IF(C9=6,5, IF(C9=7,5, IF(C9&gt;7,5,0)))))))))</f>
        <v>0</v>
      </c>
      <c r="AH10" s="0" t="e">
        <f aca="false">AE10-Tabulka1[[#This Row],[půjčený závodník m-1, ž-1,2, sg-1]]*3</f>
        <v>#N/A</v>
      </c>
      <c r="AI10" s="0" t="e">
        <f aca="false">AF10-Tabulka1[[#This Row],[půjčený závodník m-1, ž-1,2, sg-1]]*2</f>
        <v>#N/A</v>
      </c>
      <c r="AJ10" s="0" t="e">
        <f aca="false">AG10-Tabulka1[[#This Row],[půjčený závodník m-1, ž-1,2, sg-1]]*3</f>
        <v>#N/A</v>
      </c>
    </row>
    <row r="11" customFormat="false" ht="14.95" hidden="false" customHeight="false" outlineLevel="0" collapsed="false">
      <c r="A11" s="1" t="n">
        <f aca="false">RANK(AB11,AB3:AB83,1)</f>
        <v>20</v>
      </c>
      <c r="B11" s="1" t="e">
        <f aca="false">RANK(AC11,AC3:AC83,1)</f>
        <v>#VALUE!</v>
      </c>
      <c r="C11" s="1" t="n">
        <f aca="false">RANK(AD11,AD3:AD83,1)</f>
        <v>7</v>
      </c>
      <c r="D11" s="1" t="n">
        <f aca="false">RANK(V11,V3:V83,1)</f>
        <v>25</v>
      </c>
      <c r="E11" s="1" t="e">
        <f aca="false">RANK(W11,W3:W83,1)</f>
        <v>#VALUE!</v>
      </c>
      <c r="F11" s="1" t="n">
        <f aca="false">RANK(X11,X3:X83,1)</f>
        <v>8</v>
      </c>
      <c r="G11" s="36" t="n">
        <f aca="false">IF(R11=1,D10,IF(R11=2,E10,IF(R11=3,F10,0)))</f>
        <v>18</v>
      </c>
      <c r="H11" s="37" t="n">
        <v>8</v>
      </c>
      <c r="I11" s="37" t="n">
        <f aca="false">IF(O11=0,0,IF(R11=1,A10,IF(R11=2,B10,IF(R11=3,C10,0))))</f>
        <v>16</v>
      </c>
      <c r="J11" s="37" t="e">
        <f aca="false">IF(R11=1,AH11, IF(R11=2,AI11,IF(R11=3,AJ11,0)))</f>
        <v>#N/A</v>
      </c>
      <c r="K11" s="37" t="s">
        <v>32</v>
      </c>
      <c r="L11" s="37" t="s">
        <v>31</v>
      </c>
      <c r="M11" s="38" t="str">
        <f aca="false">CONCATENATE(K11," ",L11)</f>
        <v>Vrbice B B</v>
      </c>
      <c r="N11" s="37"/>
      <c r="O11" s="37" t="n">
        <v>1</v>
      </c>
      <c r="P11" s="37" t="s">
        <v>33</v>
      </c>
      <c r="Q11" s="38" t="str">
        <f aca="false">IF(R11=1,Y11,(IF(R11=2,Z11,(IF(R11=3,AA11,0)))))</f>
        <v>MUŽI</v>
      </c>
      <c r="R11" s="39" t="n">
        <v>1</v>
      </c>
      <c r="S11" s="38" t="n">
        <v>15.922</v>
      </c>
      <c r="T11" s="38" t="n">
        <v>14.561</v>
      </c>
      <c r="U11" s="40" t="n">
        <f aca="false">IF(S11&gt;T11,S11,T11)</f>
        <v>15.922</v>
      </c>
      <c r="V11" s="1" t="n">
        <f aca="false">IF(R12=1,U12,999)</f>
        <v>999</v>
      </c>
      <c r="W11" s="1" t="str">
        <f aca="false">IF(R12=2,U12,999)</f>
        <v>N</v>
      </c>
      <c r="X11" s="1" t="n">
        <f aca="false">IF(R12=3,U12,999)</f>
        <v>999</v>
      </c>
      <c r="Y11" s="1" t="s">
        <v>20</v>
      </c>
      <c r="Z11" s="1" t="s">
        <v>21</v>
      </c>
      <c r="AA11" s="1" t="s">
        <v>22</v>
      </c>
      <c r="AB11" s="1" t="n">
        <f aca="false">IF(O12=1,V11,99999)</f>
        <v>999</v>
      </c>
      <c r="AC11" s="1" t="str">
        <f aca="false">IF(O12=1,W11,99999)</f>
        <v>N</v>
      </c>
      <c r="AD11" s="1" t="n">
        <f aca="false">IF(O12=1,X11,99999)</f>
        <v>999</v>
      </c>
      <c r="AE11" s="0" t="n">
        <f aca="false">IF(O11=0,0,IF(A10=1,25, IF(A10=2,22,IF(A10=3,20,IF(A10=4,18,IF(A10=5,16, IF(A10=6,15, IF(A10=7,14, IF(A10=8,13,IF(A10=9,12, IF(A10=10,11,IF(A10=11,10, IF(A10=12,9, IF(A10=13,8,IF(A10=14,7, IF(A10=15,6,IF(A10&gt;15,5,0)))))))))))))))))</f>
        <v>5</v>
      </c>
      <c r="AF11" s="0" t="n">
        <f aca="false">IF(O11=0,0,IF(B10=1,12, IF(B10=2,10,IF(B10=3,8,IF(B10=4,6,IF(B10=5,5, IF(B10=6,5, IF(B10=7,5, IF(B10&gt;7,5,0)))))))))</f>
        <v>5</v>
      </c>
      <c r="AG11" s="0" t="n">
        <f aca="false">IF(O11=0,0,IF(C10=1,12, IF(C10=2,10,IF(C10=3,8,IF(C10=4,7,IF(C10=5,6, IF(C10=6,5, IF(C10=7,5, IF(C10&gt;7,5,0)))))))))</f>
        <v>5</v>
      </c>
      <c r="AH11" s="0" t="e">
        <f aca="false">AE11-Tabulka1[[#This Row],[půjčený závodník m-1, ž-1,2, sg-1]]*3</f>
        <v>#N/A</v>
      </c>
      <c r="AI11" s="0" t="e">
        <f aca="false">AF11-Tabulka1[[#This Row],[půjčený závodník m-1, ž-1,2, sg-1]]*2</f>
        <v>#N/A</v>
      </c>
      <c r="AJ11" s="0" t="e">
        <f aca="false">AG11-Tabulka1[[#This Row],[půjčený závodník m-1, ž-1,2, sg-1]]*3</f>
        <v>#N/A</v>
      </c>
    </row>
    <row r="12" customFormat="false" ht="14.95" hidden="false" customHeight="false" outlineLevel="0" collapsed="false">
      <c r="A12" s="1" t="n">
        <f aca="false">RANK(AB12,AB3:AB83,1)</f>
        <v>8</v>
      </c>
      <c r="B12" s="1" t="n">
        <f aca="false">RANK(AC12,AC3:AC83,1)</f>
        <v>6</v>
      </c>
      <c r="C12" s="1" t="n">
        <f aca="false">RANK(AD12,AD3:AD83,1)</f>
        <v>7</v>
      </c>
      <c r="D12" s="1" t="n">
        <f aca="false">RANK(V12,V3:V83,1)</f>
        <v>8</v>
      </c>
      <c r="E12" s="1" t="n">
        <f aca="false">RANK(W12,W3:W83,1)</f>
        <v>9</v>
      </c>
      <c r="F12" s="1" t="n">
        <f aca="false">RANK(X12,X3:X83,1)</f>
        <v>8</v>
      </c>
      <c r="G12" s="41" t="e">
        <f aca="false">IF(R12=1,D11,IF(R12=2,E11,IF(R12=3,F11,0)))</f>
        <v>#VALUE!</v>
      </c>
      <c r="H12" s="42" t="n">
        <v>9</v>
      </c>
      <c r="I12" s="42" t="e">
        <f aca="false">IF(O12=0,0,IF(R12=1,A11,IF(R12=2,B11,IF(R12=3,C11,0))))</f>
        <v>#VALUE!</v>
      </c>
      <c r="J12" s="42" t="e">
        <f aca="false">IF(R12=1,AH12, IF(R12=2,AI12,IF(R12=3,AJ12,0)))</f>
        <v>#N/A</v>
      </c>
      <c r="K12" s="42" t="s">
        <v>26</v>
      </c>
      <c r="L12" s="42"/>
      <c r="M12" s="43" t="str">
        <f aca="false">CONCATENATE(K12," ",L12)</f>
        <v>Oprechtice</v>
      </c>
      <c r="N12" s="42" t="n">
        <v>1</v>
      </c>
      <c r="O12" s="42" t="n">
        <v>1</v>
      </c>
      <c r="P12" s="42" t="s">
        <v>27</v>
      </c>
      <c r="Q12" s="43" t="str">
        <f aca="false">IF(R12=1,Y12,(IF(R12=2,Z12,(IF(R12=3,AA12,0)))))</f>
        <v>ŽENY</v>
      </c>
      <c r="R12" s="44" t="n">
        <v>2</v>
      </c>
      <c r="S12" s="43" t="s">
        <v>25</v>
      </c>
      <c r="T12" s="43" t="s">
        <v>25</v>
      </c>
      <c r="U12" s="45" t="str">
        <f aca="false">IF(S12&gt;T12,S12,T12)</f>
        <v>N</v>
      </c>
      <c r="V12" s="1" t="n">
        <f aca="false">IF(R13=1,U13,999)</f>
        <v>14.896</v>
      </c>
      <c r="W12" s="1" t="n">
        <f aca="false">IF(R13=2,U13,999)</f>
        <v>999</v>
      </c>
      <c r="X12" s="1" t="n">
        <f aca="false">IF(R13=3,U13,999)</f>
        <v>999</v>
      </c>
      <c r="Y12" s="1" t="s">
        <v>20</v>
      </c>
      <c r="Z12" s="1" t="s">
        <v>21</v>
      </c>
      <c r="AA12" s="1" t="s">
        <v>22</v>
      </c>
      <c r="AB12" s="1" t="n">
        <f aca="false">IF(O13=1,V12,99999)</f>
        <v>14.896</v>
      </c>
      <c r="AC12" s="1" t="n">
        <f aca="false">IF(O13=1,W12,99999)</f>
        <v>999</v>
      </c>
      <c r="AD12" s="1" t="n">
        <f aca="false">IF(O13=1,X12,99999)</f>
        <v>999</v>
      </c>
      <c r="AE12" s="0" t="n">
        <f aca="false">IF(O12=0,0,IF(A11=1,25, IF(A11=2,22,IF(A11=3,20,IF(A11=4,18,IF(A11=5,16, IF(A11=6,15, IF(A11=7,14, IF(A11=8,13,IF(A11=9,12, IF(A11=10,11,IF(A11=11,10, IF(A11=12,9, IF(A11=13,8,IF(A11=14,7, IF(A11=15,6,IF(A11&gt;15,5,0)))))))))))))))))</f>
        <v>5</v>
      </c>
      <c r="AF12" s="0" t="e">
        <f aca="false">IF(O12=0,0,IF(B11=1,12, IF(B11=2,10,IF(B11=3,8,IF(B11=4,6,IF(B11=5,5, IF(B11=6,5, IF(B11=7,5, IF(B11&gt;7,5,0)))))))))</f>
        <v>#VALUE!</v>
      </c>
      <c r="AG12" s="0" t="n">
        <f aca="false">IF(O12=0,0,IF(C11=1,12, IF(C11=2,10,IF(C11=3,8,IF(C11=4,7,IF(C11=5,6, IF(C11=6,5, IF(C11=7,5, IF(C11&gt;7,5,0)))))))))</f>
        <v>5</v>
      </c>
      <c r="AH12" s="0" t="e">
        <f aca="false">AE12-Tabulka1[[#This Row],[půjčený závodník m-1, ž-1,2, sg-1]]*3</f>
        <v>#N/A</v>
      </c>
      <c r="AI12" s="0" t="e">
        <f aca="false">AF12-Tabulka1[[#This Row],[půjčený závodník m-1, ž-1,2, sg-1]]*2</f>
        <v>#N/A</v>
      </c>
      <c r="AJ12" s="0" t="e">
        <f aca="false">AG12-Tabulka1[[#This Row],[půjčený závodník m-1, ž-1,2, sg-1]]*3</f>
        <v>#N/A</v>
      </c>
    </row>
    <row r="13" customFormat="false" ht="14.95" hidden="false" customHeight="false" outlineLevel="0" collapsed="false">
      <c r="A13" s="1" t="n">
        <f aca="false">RANK(AB13,AB3:AB83,1)</f>
        <v>20</v>
      </c>
      <c r="B13" s="1" t="n">
        <f aca="false">RANK(AC13,AC3:AC83,1)</f>
        <v>2</v>
      </c>
      <c r="C13" s="1" t="n">
        <f aca="false">RANK(AD13,AD3:AD83,1)</f>
        <v>7</v>
      </c>
      <c r="D13" s="1" t="n">
        <f aca="false">RANK(V13,V3:V83,1)</f>
        <v>25</v>
      </c>
      <c r="E13" s="1" t="n">
        <f aca="false">RANK(W13,W3:W83,1)</f>
        <v>2</v>
      </c>
      <c r="F13" s="1" t="n">
        <f aca="false">RANK(X13,X3:X83,1)</f>
        <v>8</v>
      </c>
      <c r="G13" s="36" t="n">
        <f aca="false">IF(R13=1,D12,IF(R13=2,E12,IF(R13=3,F12,0)))</f>
        <v>8</v>
      </c>
      <c r="H13" s="37" t="n">
        <v>10</v>
      </c>
      <c r="I13" s="37" t="n">
        <f aca="false">IF(O13=0,0,IF(R13=1,A12,IF(R13=2,B12,IF(R13=3,C12,0))))</f>
        <v>8</v>
      </c>
      <c r="J13" s="37" t="e">
        <f aca="false">IF(R13=1,AH13, IF(R13=2,AI13,IF(R13=3,AJ13,0)))</f>
        <v>#N/A</v>
      </c>
      <c r="K13" s="37" t="s">
        <v>34</v>
      </c>
      <c r="L13" s="37"/>
      <c r="M13" s="38" t="str">
        <f aca="false">CONCATENATE(K13," ",L13)</f>
        <v>Mošnov</v>
      </c>
      <c r="N13" s="37"/>
      <c r="O13" s="37" t="n">
        <v>1</v>
      </c>
      <c r="P13" s="37" t="s">
        <v>24</v>
      </c>
      <c r="Q13" s="38" t="str">
        <f aca="false">IF(R13=1,Y13,(IF(R13=2,Z13,(IF(R13=3,AA13,0)))))</f>
        <v>MUŽI</v>
      </c>
      <c r="R13" s="39" t="n">
        <v>1</v>
      </c>
      <c r="S13" s="38" t="n">
        <v>14.896</v>
      </c>
      <c r="T13" s="38" t="n">
        <v>14.409</v>
      </c>
      <c r="U13" s="40" t="n">
        <f aca="false">IF(S13&gt;T13,S13,T13)</f>
        <v>14.896</v>
      </c>
      <c r="V13" s="1" t="n">
        <f aca="false">IF(R14=1,U14,999)</f>
        <v>999</v>
      </c>
      <c r="W13" s="1" t="n">
        <f aca="false">IF(R14=2,U14,999)</f>
        <v>17.802</v>
      </c>
      <c r="X13" s="1" t="n">
        <f aca="false">IF(R14=3,U14,999)</f>
        <v>999</v>
      </c>
      <c r="Y13" s="1" t="s">
        <v>20</v>
      </c>
      <c r="Z13" s="1" t="s">
        <v>21</v>
      </c>
      <c r="AA13" s="1" t="s">
        <v>22</v>
      </c>
      <c r="AB13" s="1" t="n">
        <f aca="false">IF(O14=1,V13,99999)</f>
        <v>999</v>
      </c>
      <c r="AC13" s="1" t="n">
        <f aca="false">IF(O14=1,W13,99999)</f>
        <v>17.802</v>
      </c>
      <c r="AD13" s="1" t="n">
        <f aca="false">IF(O14=1,X13,99999)</f>
        <v>999</v>
      </c>
      <c r="AE13" s="0" t="n">
        <f aca="false">IF(O13=0,0,IF(A12=1,25, IF(A12=2,22,IF(A12=3,20,IF(A12=4,18,IF(A12=5,16, IF(A12=6,15, IF(A12=7,14, IF(A12=8,13,IF(A12=9,12, IF(A12=10,11,IF(A12=11,10, IF(A12=12,9, IF(A12=13,8,IF(A12=14,7, IF(A12=15,6,IF(A12&gt;15,5,0)))))))))))))))))</f>
        <v>13</v>
      </c>
      <c r="AF13" s="0" t="n">
        <f aca="false">IF(O13=0,0,IF(B12=1,12, IF(B12=2,10,IF(B12=3,8,IF(B12=4,6,IF(B12=5,5, IF(B12=6,5, IF(B12=7,5, IF(B12&gt;7,5,0)))))))))</f>
        <v>5</v>
      </c>
      <c r="AG13" s="0" t="n">
        <f aca="false">IF(O13=0,0,IF(C12=1,12, IF(C12=2,10,IF(C12=3,8,IF(C12=4,7,IF(C12=5,6, IF(C12=6,5, IF(C12=7,5, IF(C12&gt;7,5,0)))))))))</f>
        <v>5</v>
      </c>
      <c r="AH13" s="0" t="e">
        <f aca="false">AE13-Tabulka1[[#This Row],[půjčený závodník m-1, ž-1,2, sg-1]]*3</f>
        <v>#N/A</v>
      </c>
      <c r="AI13" s="0" t="e">
        <f aca="false">AF13-Tabulka1[[#This Row],[půjčený závodník m-1, ž-1,2, sg-1]]*2</f>
        <v>#N/A</v>
      </c>
      <c r="AJ13" s="0" t="e">
        <f aca="false">AG13-Tabulka1[[#This Row],[půjčený závodník m-1, ž-1,2, sg-1]]*3</f>
        <v>#N/A</v>
      </c>
    </row>
    <row r="14" customFormat="false" ht="14.95" hidden="false" customHeight="false" outlineLevel="0" collapsed="false">
      <c r="A14" s="1" t="n">
        <f aca="false">RANK(AB14,AB3:AB83,1)</f>
        <v>2</v>
      </c>
      <c r="B14" s="1" t="n">
        <f aca="false">RANK(AC14,AC3:AC83,1)</f>
        <v>6</v>
      </c>
      <c r="C14" s="1" t="n">
        <f aca="false">RANK(AD14,AD3:AD83,1)</f>
        <v>7</v>
      </c>
      <c r="D14" s="1" t="n">
        <f aca="false">RANK(V14,V3:V83,1)</f>
        <v>2</v>
      </c>
      <c r="E14" s="1" t="n">
        <f aca="false">RANK(W14,W3:W83,1)</f>
        <v>9</v>
      </c>
      <c r="F14" s="1" t="n">
        <f aca="false">RANK(X14,X3:X83,1)</f>
        <v>8</v>
      </c>
      <c r="G14" s="41" t="n">
        <f aca="false">IF(R14=1,D13,IF(R14=2,E13,IF(R14=3,F13,0)))</f>
        <v>2</v>
      </c>
      <c r="H14" s="42" t="n">
        <v>11</v>
      </c>
      <c r="I14" s="42" t="n">
        <f aca="false">IF(O14=0,0,IF(R14=1,A13,IF(R14=2,B13,IF(R14=3,C13,0))))</f>
        <v>2</v>
      </c>
      <c r="J14" s="42" t="e">
        <f aca="false">IF(R14=1,AH14, IF(R14=2,AI14,IF(R14=3,AJ14,0)))</f>
        <v>#N/A</v>
      </c>
      <c r="K14" s="42" t="s">
        <v>35</v>
      </c>
      <c r="L14" s="42"/>
      <c r="M14" s="43" t="str">
        <f aca="false">CONCATENATE(K14," ",L14)</f>
        <v>Kozmice</v>
      </c>
      <c r="N14" s="42"/>
      <c r="O14" s="42" t="n">
        <v>1</v>
      </c>
      <c r="P14" s="42" t="s">
        <v>36</v>
      </c>
      <c r="Q14" s="43" t="str">
        <f aca="false">IF(R14=1,Y14,(IF(R14=2,Z14,(IF(R14=3,AA14,0)))))</f>
        <v>ŽENY</v>
      </c>
      <c r="R14" s="44" t="n">
        <v>2</v>
      </c>
      <c r="S14" s="43" t="n">
        <v>17.71</v>
      </c>
      <c r="T14" s="43" t="n">
        <v>17.802</v>
      </c>
      <c r="U14" s="45" t="n">
        <f aca="false">IF(S14&gt;T14,S14,T14)</f>
        <v>17.802</v>
      </c>
      <c r="V14" s="1" t="n">
        <f aca="false">IF(R15=1,U15,999)</f>
        <v>14.434</v>
      </c>
      <c r="W14" s="1" t="n">
        <f aca="false">IF(R15=2,U15,999)</f>
        <v>999</v>
      </c>
      <c r="X14" s="1" t="n">
        <f aca="false">IF(R15=3,U15,999)</f>
        <v>999</v>
      </c>
      <c r="Y14" s="1" t="s">
        <v>20</v>
      </c>
      <c r="Z14" s="1" t="s">
        <v>21</v>
      </c>
      <c r="AA14" s="1" t="s">
        <v>22</v>
      </c>
      <c r="AB14" s="1" t="n">
        <f aca="false">IF(O15=1,V14,99999)</f>
        <v>14.434</v>
      </c>
      <c r="AC14" s="1" t="n">
        <f aca="false">IF(O15=1,W14,99999)</f>
        <v>999</v>
      </c>
      <c r="AD14" s="1" t="n">
        <f aca="false">IF(O15=1,X14,99999)</f>
        <v>999</v>
      </c>
      <c r="AE14" s="0" t="n">
        <f aca="false">IF(O14=0,0,IF(A13=1,25, IF(A13=2,22,IF(A13=3,20,IF(A13=4,18,IF(A13=5,16, IF(A13=6,15, IF(A13=7,14, IF(A13=8,13,IF(A13=9,12, IF(A13=10,11,IF(A13=11,10, IF(A13=12,9, IF(A13=13,8,IF(A13=14,7, IF(A13=15,6,IF(A13&gt;15,5,0)))))))))))))))))</f>
        <v>5</v>
      </c>
      <c r="AF14" s="0" t="n">
        <f aca="false">IF(O14=0,0,IF(B13=1,12, IF(B13=2,10,IF(B13=3,8,IF(B13=4,6,IF(B13=5,5, IF(B13=6,5, IF(B13=7,5, IF(B13&gt;7,5,0)))))))))</f>
        <v>10</v>
      </c>
      <c r="AG14" s="0" t="n">
        <f aca="false">IF(O14=0,0,IF(C13=1,12, IF(C13=2,10,IF(C13=3,8,IF(C13=4,7,IF(C13=5,6, IF(C13=6,5, IF(C13=7,5, IF(C13&gt;7,5,0)))))))))</f>
        <v>5</v>
      </c>
      <c r="AH14" s="0" t="e">
        <f aca="false">AE14-Tabulka1[[#This Row],[půjčený závodník m-1, ž-1,2, sg-1]]*3</f>
        <v>#N/A</v>
      </c>
      <c r="AI14" s="0" t="e">
        <f aca="false">AF14-Tabulka1[[#This Row],[půjčený závodník m-1, ž-1,2, sg-1]]*2</f>
        <v>#N/A</v>
      </c>
      <c r="AJ14" s="0" t="e">
        <f aca="false">AG14-Tabulka1[[#This Row],[půjčený závodník m-1, ž-1,2, sg-1]]*3</f>
        <v>#N/A</v>
      </c>
    </row>
    <row r="15" customFormat="false" ht="14.95" hidden="false" customHeight="false" outlineLevel="0" collapsed="false">
      <c r="A15" s="1" t="n">
        <f aca="false">RANK(AB15,AB3:AB83,1)</f>
        <v>4</v>
      </c>
      <c r="B15" s="1" t="n">
        <f aca="false">RANK(AC15,AC3:AC83,1)</f>
        <v>6</v>
      </c>
      <c r="C15" s="1" t="n">
        <f aca="false">RANK(AD15,AD3:AD83,1)</f>
        <v>7</v>
      </c>
      <c r="D15" s="1" t="n">
        <f aca="false">RANK(V15,V3:V83,1)</f>
        <v>4</v>
      </c>
      <c r="E15" s="1" t="n">
        <f aca="false">RANK(W15,W3:W83,1)</f>
        <v>9</v>
      </c>
      <c r="F15" s="1" t="n">
        <f aca="false">RANK(X15,X3:X83,1)</f>
        <v>8</v>
      </c>
      <c r="G15" s="36" t="n">
        <f aca="false">IF(R15=1,D14,IF(R15=2,E14,IF(R15=3,F14,0)))</f>
        <v>2</v>
      </c>
      <c r="H15" s="37" t="n">
        <v>12</v>
      </c>
      <c r="I15" s="37" t="n">
        <f aca="false">IF(O15=0,0,IF(R15=1,A14,IF(R15=2,B14,IF(R15=3,C14,0))))</f>
        <v>2</v>
      </c>
      <c r="J15" s="37" t="e">
        <f aca="false">IF(R15=1,AH15, IF(R15=2,AI15,IF(R15=3,AJ15,0)))</f>
        <v>#N/A</v>
      </c>
      <c r="K15" s="37" t="s">
        <v>37</v>
      </c>
      <c r="L15" s="37"/>
      <c r="M15" s="38" t="str">
        <f aca="false">CONCATENATE(K15," ",L15)</f>
        <v>Stachovice</v>
      </c>
      <c r="N15" s="37"/>
      <c r="O15" s="37" t="n">
        <v>1</v>
      </c>
      <c r="P15" s="37" t="s">
        <v>24</v>
      </c>
      <c r="Q15" s="38" t="str">
        <f aca="false">IF(R15=1,Y15,(IF(R15=2,Z15,(IF(R15=3,AA15,0)))))</f>
        <v>MUŽI</v>
      </c>
      <c r="R15" s="39" t="n">
        <v>1</v>
      </c>
      <c r="S15" s="38" t="n">
        <v>14.211</v>
      </c>
      <c r="T15" s="38" t="n">
        <v>14.434</v>
      </c>
      <c r="U15" s="40" t="n">
        <f aca="false">IF(S15&gt;T15,S15,T15)</f>
        <v>14.434</v>
      </c>
      <c r="V15" s="1" t="n">
        <f aca="false">IF(R16=1,U16,999)</f>
        <v>14.555</v>
      </c>
      <c r="W15" s="1" t="n">
        <f aca="false">IF(R16=2,U16,999)</f>
        <v>999</v>
      </c>
      <c r="X15" s="1" t="n">
        <f aca="false">IF(R16=3,U16,999)</f>
        <v>999</v>
      </c>
      <c r="Y15" s="1" t="s">
        <v>20</v>
      </c>
      <c r="Z15" s="1" t="s">
        <v>21</v>
      </c>
      <c r="AA15" s="1" t="s">
        <v>22</v>
      </c>
      <c r="AB15" s="1" t="n">
        <f aca="false">IF(O16=1,V15,99999)</f>
        <v>14.555</v>
      </c>
      <c r="AC15" s="1" t="n">
        <f aca="false">IF(O16=1,W15,99999)</f>
        <v>999</v>
      </c>
      <c r="AD15" s="1" t="n">
        <f aca="false">IF(O16=1,X15,99999)</f>
        <v>999</v>
      </c>
      <c r="AE15" s="0" t="n">
        <f aca="false">IF(O15=0,0,IF(A14=1,25, IF(A14=2,22,IF(A14=3,20,IF(A14=4,18,IF(A14=5,16, IF(A14=6,15, IF(A14=7,14, IF(A14=8,13,IF(A14=9,12, IF(A14=10,11,IF(A14=11,10, IF(A14=12,9, IF(A14=13,8,IF(A14=14,7, IF(A14=15,6,IF(A14&gt;15,5,0)))))))))))))))))</f>
        <v>22</v>
      </c>
      <c r="AF15" s="0" t="n">
        <f aca="false">IF(O15=0,0,IF(B14=1,12, IF(B14=2,10,IF(B14=3,8,IF(B14=4,6,IF(B14=5,5, IF(B14=6,5, IF(B14=7,5, IF(B14&gt;7,5,0)))))))))</f>
        <v>5</v>
      </c>
      <c r="AG15" s="0" t="n">
        <f aca="false">IF(O15=0,0,IF(C14=1,12, IF(C14=2,10,IF(C14=3,8,IF(C14=4,7,IF(C14=5,6, IF(C14=6,5, IF(C14=7,5, IF(C14&gt;7,5,0)))))))))</f>
        <v>5</v>
      </c>
      <c r="AH15" s="0" t="e">
        <f aca="false">AE15-Tabulka1[[#This Row],[půjčený závodník m-1, ž-1,2, sg-1]]*3</f>
        <v>#N/A</v>
      </c>
      <c r="AI15" s="0" t="e">
        <f aca="false">AF15-Tabulka1[[#This Row],[půjčený závodník m-1, ž-1,2, sg-1]]*2</f>
        <v>#N/A</v>
      </c>
      <c r="AJ15" s="0" t="e">
        <f aca="false">AG15-Tabulka1[[#This Row],[půjčený závodník m-1, ž-1,2, sg-1]]*3</f>
        <v>#N/A</v>
      </c>
    </row>
    <row r="16" customFormat="false" ht="14.95" hidden="false" customHeight="false" outlineLevel="0" collapsed="false">
      <c r="A16" s="1" t="n">
        <f aca="false">RANK(AB16,AB3:AB83,1)</f>
        <v>13</v>
      </c>
      <c r="B16" s="1" t="n">
        <f aca="false">RANK(AC16,AC3:AC83,1)</f>
        <v>6</v>
      </c>
      <c r="C16" s="1" t="n">
        <f aca="false">RANK(AD16,AD3:AD83,1)</f>
        <v>7</v>
      </c>
      <c r="D16" s="1" t="n">
        <f aca="false">RANK(V16,V3:V83,1)</f>
        <v>15</v>
      </c>
      <c r="E16" s="1" t="n">
        <f aca="false">RANK(W16,W3:W83,1)</f>
        <v>9</v>
      </c>
      <c r="F16" s="1" t="n">
        <f aca="false">RANK(X16,X3:X83,1)</f>
        <v>8</v>
      </c>
      <c r="G16" s="36" t="n">
        <f aca="false">IF(R16=1,D15,IF(R16=2,E15,IF(R16=3,F15,0)))</f>
        <v>4</v>
      </c>
      <c r="H16" s="37" t="n">
        <v>13</v>
      </c>
      <c r="I16" s="37" t="n">
        <f aca="false">IF(O16=0,0,IF(R16=1,A15,IF(R16=2,B15,IF(R16=3,C15,0))))</f>
        <v>4</v>
      </c>
      <c r="J16" s="37" t="e">
        <f aca="false">IF(R16=1,AH16, IF(R16=2,AI16,IF(R16=3,AJ16,0)))</f>
        <v>#N/A</v>
      </c>
      <c r="K16" s="37" t="s">
        <v>38</v>
      </c>
      <c r="L16" s="37" t="s">
        <v>18</v>
      </c>
      <c r="M16" s="38" t="str">
        <f aca="false">CONCATENATE(K16," ",L16)</f>
        <v>Bartovice A A</v>
      </c>
      <c r="N16" s="37"/>
      <c r="O16" s="37" t="n">
        <v>1</v>
      </c>
      <c r="P16" s="37" t="s">
        <v>19</v>
      </c>
      <c r="Q16" s="38" t="str">
        <f aca="false">IF(R16=1,Y16,(IF(R16=2,Z16,(IF(R16=3,AA16,0)))))</f>
        <v>MUŽI</v>
      </c>
      <c r="R16" s="39" t="n">
        <v>1</v>
      </c>
      <c r="S16" s="38" t="n">
        <v>14.555</v>
      </c>
      <c r="T16" s="38" t="n">
        <v>14.04</v>
      </c>
      <c r="U16" s="40" t="n">
        <f aca="false">IF(S16&gt;T16,S16,T16)</f>
        <v>14.555</v>
      </c>
      <c r="V16" s="1" t="n">
        <f aca="false">IF(R17=1,U17,999)</f>
        <v>15.432</v>
      </c>
      <c r="W16" s="1" t="n">
        <f aca="false">IF(R17=2,U17,999)</f>
        <v>999</v>
      </c>
      <c r="X16" s="1" t="n">
        <f aca="false">IF(R17=3,U17,999)</f>
        <v>999</v>
      </c>
      <c r="Y16" s="1" t="s">
        <v>20</v>
      </c>
      <c r="Z16" s="1" t="s">
        <v>21</v>
      </c>
      <c r="AA16" s="1" t="s">
        <v>22</v>
      </c>
      <c r="AB16" s="1" t="n">
        <f aca="false">IF(O17=1,V16,99999)</f>
        <v>15.432</v>
      </c>
      <c r="AC16" s="1" t="n">
        <f aca="false">IF(O17=1,W16,99999)</f>
        <v>999</v>
      </c>
      <c r="AD16" s="1" t="n">
        <f aca="false">IF(O17=1,X16,99999)</f>
        <v>999</v>
      </c>
      <c r="AE16" s="0" t="n">
        <f aca="false">IF(O16=0,0,IF(A15=1,25, IF(A15=2,22,IF(A15=3,20,IF(A15=4,18,IF(A15=5,16, IF(A15=6,15, IF(A15=7,14, IF(A15=8,13,IF(A15=9,12, IF(A15=10,11,IF(A15=11,10, IF(A15=12,9, IF(A15=13,8,IF(A15=14,7, IF(A15=15,6,IF(A15&gt;15,5,0)))))))))))))))))</f>
        <v>18</v>
      </c>
      <c r="AF16" s="0" t="n">
        <f aca="false">IF(O16=0,0,IF(B15=1,12, IF(B15=2,10,IF(B15=3,8,IF(B15=4,6,IF(B15=5,5, IF(B15=6,5, IF(B15=7,5, IF(B15&gt;7,5,0)))))))))</f>
        <v>5</v>
      </c>
      <c r="AG16" s="0" t="n">
        <f aca="false">IF(O16=0,0,IF(C15=1,12, IF(C15=2,10,IF(C15=3,8,IF(C15=4,7,IF(C15=5,6, IF(C15=6,5, IF(C15=7,5, IF(C15&gt;7,5,0)))))))))</f>
        <v>5</v>
      </c>
      <c r="AH16" s="0" t="e">
        <f aca="false">AE16-Tabulka1[[#This Row],[půjčený závodník m-1, ž-1,2, sg-1]]*3</f>
        <v>#N/A</v>
      </c>
      <c r="AI16" s="0" t="e">
        <f aca="false">AF16-Tabulka1[[#This Row],[půjčený závodník m-1, ž-1,2, sg-1]]*2</f>
        <v>#N/A</v>
      </c>
      <c r="AJ16" s="0" t="e">
        <f aca="false">AG16-Tabulka1[[#This Row],[půjčený závodník m-1, ž-1,2, sg-1]]*3</f>
        <v>#N/A</v>
      </c>
    </row>
    <row r="17" customFormat="false" ht="14.95" hidden="false" customHeight="false" outlineLevel="0" collapsed="false">
      <c r="A17" s="1" t="n">
        <f aca="false">RANK(AB17,AB3:AB83,1)</f>
        <v>9</v>
      </c>
      <c r="B17" s="1" t="n">
        <f aca="false">RANK(AC17,AC3:AC83,1)</f>
        <v>6</v>
      </c>
      <c r="C17" s="1" t="n">
        <f aca="false">RANK(AD17,AD3:AD83,1)</f>
        <v>7</v>
      </c>
      <c r="D17" s="1" t="n">
        <f aca="false">RANK(V17,V3:V83,1)</f>
        <v>9</v>
      </c>
      <c r="E17" s="1" t="n">
        <f aca="false">RANK(W17,W3:W83,1)</f>
        <v>9</v>
      </c>
      <c r="F17" s="1" t="n">
        <f aca="false">RANK(X17,X3:X83,1)</f>
        <v>8</v>
      </c>
      <c r="G17" s="36" t="n">
        <f aca="false">IF(R17=1,D16,IF(R17=2,E16,IF(R17=3,F16,0)))</f>
        <v>15</v>
      </c>
      <c r="H17" s="37" t="n">
        <v>14</v>
      </c>
      <c r="I17" s="37" t="n">
        <f aca="false">IF(O17=0,0,IF(R17=1,A16,IF(R17=2,B16,IF(R17=3,C16,0))))</f>
        <v>13</v>
      </c>
      <c r="J17" s="37" t="e">
        <f aca="false">IF(R17=1,AH17, IF(R17=2,AI17,IF(R17=3,AJ17,0)))</f>
        <v>#N/A</v>
      </c>
      <c r="K17" s="37" t="s">
        <v>26</v>
      </c>
      <c r="L17" s="37"/>
      <c r="M17" s="38" t="str">
        <f aca="false">CONCATENATE(K17," ",L17)</f>
        <v>Oprechtice</v>
      </c>
      <c r="N17" s="37"/>
      <c r="O17" s="37" t="n">
        <v>1</v>
      </c>
      <c r="P17" s="37" t="s">
        <v>27</v>
      </c>
      <c r="Q17" s="38" t="str">
        <f aca="false">IF(R17=1,Y17,(IF(R17=2,Z17,(IF(R17=3,AA17,0)))))</f>
        <v>MUŽI</v>
      </c>
      <c r="R17" s="39" t="n">
        <v>1</v>
      </c>
      <c r="S17" s="38" t="n">
        <v>15.432</v>
      </c>
      <c r="T17" s="38" t="n">
        <v>14.606</v>
      </c>
      <c r="U17" s="40" t="n">
        <f aca="false">IF(S17&gt;T17,S17,T17)</f>
        <v>15.432</v>
      </c>
      <c r="V17" s="1" t="n">
        <f aca="false">IF(R18=1,U18,999)</f>
        <v>14.917</v>
      </c>
      <c r="W17" s="1" t="n">
        <f aca="false">IF(R18=2,U18,999)</f>
        <v>999</v>
      </c>
      <c r="X17" s="1" t="n">
        <f aca="false">IF(R18=3,U18,999)</f>
        <v>999</v>
      </c>
      <c r="Y17" s="1" t="s">
        <v>20</v>
      </c>
      <c r="Z17" s="1" t="s">
        <v>21</v>
      </c>
      <c r="AA17" s="1" t="s">
        <v>22</v>
      </c>
      <c r="AB17" s="1" t="n">
        <f aca="false">IF(O18=1,V17,99999)</f>
        <v>14.917</v>
      </c>
      <c r="AC17" s="1" t="n">
        <f aca="false">IF(O18=1,W17,99999)</f>
        <v>999</v>
      </c>
      <c r="AD17" s="1" t="n">
        <f aca="false">IF(O18=1,X17,99999)</f>
        <v>999</v>
      </c>
      <c r="AE17" s="0" t="n">
        <f aca="false">IF(O17=0,0,IF(A16=1,25, IF(A16=2,22,IF(A16=3,20,IF(A16=4,18,IF(A16=5,16, IF(A16=6,15, IF(A16=7,14, IF(A16=8,13,IF(A16=9,12, IF(A16=10,11,IF(A16=11,10, IF(A16=12,9, IF(A16=13,8,IF(A16=14,7, IF(A16=15,6,IF(A16&gt;15,5,0)))))))))))))))))</f>
        <v>8</v>
      </c>
      <c r="AF17" s="0" t="n">
        <f aca="false">IF(O17=0,0,IF(B16=1,12, IF(B16=2,10,IF(B16=3,8,IF(B16=4,6,IF(B16=5,5, IF(B16=6,5, IF(B16=7,5, IF(B16&gt;7,5,0)))))))))</f>
        <v>5</v>
      </c>
      <c r="AG17" s="0" t="n">
        <f aca="false">IF(O17=0,0,IF(C16=1,12, IF(C16=2,10,IF(C16=3,8,IF(C16=4,7,IF(C16=5,6, IF(C16=6,5, IF(C16=7,5, IF(C16&gt;7,5,0)))))))))</f>
        <v>5</v>
      </c>
      <c r="AH17" s="0" t="e">
        <f aca="false">AE17-Tabulka1[[#This Row],[půjčený závodník m-1, ž-1,2, sg-1]]*3</f>
        <v>#N/A</v>
      </c>
      <c r="AI17" s="0" t="e">
        <f aca="false">AF17-Tabulka1[[#This Row],[půjčený závodník m-1, ž-1,2, sg-1]]*2</f>
        <v>#N/A</v>
      </c>
      <c r="AJ17" s="0" t="e">
        <f aca="false">AG17-Tabulka1[[#This Row],[půjčený závodník m-1, ž-1,2, sg-1]]*3</f>
        <v>#N/A</v>
      </c>
    </row>
    <row r="18" customFormat="false" ht="14.95" hidden="false" customHeight="false" outlineLevel="0" collapsed="false">
      <c r="A18" s="1" t="n">
        <f aca="false">RANK(AB18,AB3:AB83,1)</f>
        <v>20</v>
      </c>
      <c r="B18" s="1" t="e">
        <f aca="false">RANK(AC18,AC3:AC83,1)</f>
        <v>#VALUE!</v>
      </c>
      <c r="C18" s="1" t="n">
        <f aca="false">RANK(AD18,AD3:AD83,1)</f>
        <v>7</v>
      </c>
      <c r="D18" s="1" t="n">
        <f aca="false">RANK(V18,V3:V83,1)</f>
        <v>25</v>
      </c>
      <c r="E18" s="1" t="e">
        <f aca="false">RANK(W18,W3:W83,1)</f>
        <v>#VALUE!</v>
      </c>
      <c r="F18" s="1" t="n">
        <f aca="false">RANK(X18,X3:X83,1)</f>
        <v>8</v>
      </c>
      <c r="G18" s="36" t="n">
        <f aca="false">IF(R18=1,D17,IF(R18=2,E17,IF(R18=3,F17,0)))</f>
        <v>9</v>
      </c>
      <c r="H18" s="37" t="n">
        <v>15</v>
      </c>
      <c r="I18" s="37" t="n">
        <f aca="false">IF(O18=0,0,IF(R18=1,A17,IF(R18=2,B17,IF(R18=3,C17,0))))</f>
        <v>9</v>
      </c>
      <c r="J18" s="37" t="e">
        <f aca="false">IF(R18=1,AH18, IF(R18=2,AI18,IF(R18=3,AJ18,0)))</f>
        <v>#N/A</v>
      </c>
      <c r="K18" s="37" t="s">
        <v>39</v>
      </c>
      <c r="L18" s="37"/>
      <c r="M18" s="38" t="str">
        <f aca="false">CONCATENATE(K18," ",L18)</f>
        <v>Větřkovice</v>
      </c>
      <c r="N18" s="37"/>
      <c r="O18" s="37" t="n">
        <v>1</v>
      </c>
      <c r="P18" s="37" t="s">
        <v>36</v>
      </c>
      <c r="Q18" s="38" t="str">
        <f aca="false">IF(R18=1,Y18,(IF(R18=2,Z18,(IF(R18=3,AA18,0)))))</f>
        <v>MUŽI</v>
      </c>
      <c r="R18" s="39" t="n">
        <v>1</v>
      </c>
      <c r="S18" s="38" t="n">
        <v>14.131</v>
      </c>
      <c r="T18" s="38" t="n">
        <v>14.917</v>
      </c>
      <c r="U18" s="40" t="n">
        <f aca="false">IF(S18&gt;T18,S18,T18)</f>
        <v>14.917</v>
      </c>
      <c r="V18" s="1" t="n">
        <f aca="false">IF(R19=1,U19,999)</f>
        <v>999</v>
      </c>
      <c r="W18" s="1" t="str">
        <f aca="false">IF(R19=2,U19,999)</f>
        <v>N</v>
      </c>
      <c r="X18" s="1" t="n">
        <f aca="false">IF(R19=3,U19,999)</f>
        <v>999</v>
      </c>
      <c r="Y18" s="1" t="s">
        <v>20</v>
      </c>
      <c r="Z18" s="1" t="s">
        <v>21</v>
      </c>
      <c r="AA18" s="1" t="s">
        <v>22</v>
      </c>
      <c r="AB18" s="1" t="n">
        <f aca="false">IF(O19=1,V18,99999)</f>
        <v>999</v>
      </c>
      <c r="AC18" s="1" t="str">
        <f aca="false">IF(O19=1,W18,99999)</f>
        <v>N</v>
      </c>
      <c r="AD18" s="1" t="n">
        <f aca="false">IF(O19=1,X18,99999)</f>
        <v>999</v>
      </c>
      <c r="AE18" s="0" t="n">
        <f aca="false">IF(O18=0,0,IF(A17=1,25, IF(A17=2,22,IF(A17=3,20,IF(A17=4,18,IF(A17=5,16, IF(A17=6,15, IF(A17=7,14, IF(A17=8,13,IF(A17=9,12, IF(A17=10,11,IF(A17=11,10, IF(A17=12,9, IF(A17=13,8,IF(A17=14,7, IF(A17=15,6,IF(A17&gt;15,5,0)))))))))))))))))</f>
        <v>12</v>
      </c>
      <c r="AF18" s="0" t="n">
        <f aca="false">IF(O18=0,0,IF(B17=1,12, IF(B17=2,10,IF(B17=3,8,IF(B17=4,6,IF(B17=5,5, IF(B17=6,5, IF(B17=7,5, IF(B17&gt;7,5,0)))))))))</f>
        <v>5</v>
      </c>
      <c r="AG18" s="0" t="n">
        <f aca="false">IF(O18=0,0,IF(C17=1,12, IF(C17=2,10,IF(C17=3,8,IF(C17=4,7,IF(C17=5,6, IF(C17=6,5, IF(C17=7,5, IF(C17&gt;7,5,0)))))))))</f>
        <v>5</v>
      </c>
      <c r="AH18" s="0" t="e">
        <f aca="false">AE18-Tabulka1[[#This Row],[půjčený závodník m-1, ž-1,2, sg-1]]*3</f>
        <v>#N/A</v>
      </c>
      <c r="AI18" s="0" t="e">
        <f aca="false">AF18-Tabulka1[[#This Row],[půjčený závodník m-1, ž-1,2, sg-1]]*2</f>
        <v>#N/A</v>
      </c>
      <c r="AJ18" s="0" t="e">
        <f aca="false">AG18-Tabulka1[[#This Row],[půjčený závodník m-1, ž-1,2, sg-1]]*3</f>
        <v>#N/A</v>
      </c>
    </row>
    <row r="19" customFormat="false" ht="14.95" hidden="false" customHeight="false" outlineLevel="0" collapsed="false">
      <c r="A19" s="1" t="n">
        <f aca="false">RANK(AB19,AB3:AB83,1)</f>
        <v>35</v>
      </c>
      <c r="B19" s="1" t="n">
        <f aca="false">RANK(AC19,AC3:AC83,1)</f>
        <v>34</v>
      </c>
      <c r="C19" s="1" t="n">
        <f aca="false">RANK(AD19,AD3:AD83,1)</f>
        <v>36</v>
      </c>
      <c r="D19" s="1" t="n">
        <f aca="false">RANK(V19,V3:V83,1)</f>
        <v>25</v>
      </c>
      <c r="E19" s="1" t="e">
        <f aca="false">RANK(W19,W3:W83,1)</f>
        <v>#VALUE!</v>
      </c>
      <c r="F19" s="1" t="n">
        <f aca="false">RANK(X19,X3:X83,1)</f>
        <v>8</v>
      </c>
      <c r="G19" s="41" t="e">
        <f aca="false">IF(R19=1,D18,IF(R19=2,E18,IF(R19=3,F18,0)))</f>
        <v>#VALUE!</v>
      </c>
      <c r="H19" s="42" t="n">
        <v>16</v>
      </c>
      <c r="I19" s="42" t="e">
        <f aca="false">IF(O19=0,0,IF(R19=1,A18,IF(R19=2,B18,IF(R19=3,C18,0))))</f>
        <v>#VALUE!</v>
      </c>
      <c r="J19" s="42" t="e">
        <f aca="false">IF(R19=1,AH19, IF(R19=2,AI19,IF(R19=3,AJ19,0)))</f>
        <v>#N/A</v>
      </c>
      <c r="K19" s="42" t="s">
        <v>40</v>
      </c>
      <c r="L19" s="42"/>
      <c r="M19" s="43" t="str">
        <f aca="false">CONCATENATE(K19," ",L19)</f>
        <v>Stará Ves</v>
      </c>
      <c r="N19" s="42"/>
      <c r="O19" s="42" t="n">
        <v>1</v>
      </c>
      <c r="P19" s="42" t="s">
        <v>19</v>
      </c>
      <c r="Q19" s="43" t="str">
        <f aca="false">IF(R19=1,Y19,(IF(R19=2,Z19,(IF(R19=3,AA19,0)))))</f>
        <v>ŽENY</v>
      </c>
      <c r="R19" s="44" t="n">
        <v>2</v>
      </c>
      <c r="S19" s="43" t="s">
        <v>25</v>
      </c>
      <c r="T19" s="43" t="n">
        <v>23.509</v>
      </c>
      <c r="U19" s="45" t="str">
        <f aca="false">IF(S19&gt;T19,S19,T19)</f>
        <v>N</v>
      </c>
      <c r="V19" s="1" t="n">
        <f aca="false">IF(R20=1,U20,999)</f>
        <v>999</v>
      </c>
      <c r="W19" s="1" t="str">
        <f aca="false">IF(R20=2,U20,999)</f>
        <v>N</v>
      </c>
      <c r="X19" s="1" t="n">
        <f aca="false">IF(R20=3,U20,999)</f>
        <v>999</v>
      </c>
      <c r="Y19" s="1" t="s">
        <v>20</v>
      </c>
      <c r="Z19" s="1" t="s">
        <v>21</v>
      </c>
      <c r="AA19" s="1" t="s">
        <v>22</v>
      </c>
      <c r="AB19" s="1" t="n">
        <f aca="false">IF(O20=1,V19,99999)</f>
        <v>99999</v>
      </c>
      <c r="AC19" s="1" t="n">
        <f aca="false">IF(O20=1,W19,99999)</f>
        <v>99999</v>
      </c>
      <c r="AD19" s="1" t="n">
        <f aca="false">IF(O20=1,X19,99999)</f>
        <v>99999</v>
      </c>
      <c r="AE19" s="0" t="n">
        <f aca="false">IF(O19=0,0,IF(A18=1,25, IF(A18=2,22,IF(A18=3,20,IF(A18=4,18,IF(A18=5,16, IF(A18=6,15, IF(A18=7,14, IF(A18=8,13,IF(A18=9,12, IF(A18=10,11,IF(A18=11,10, IF(A18=12,9, IF(A18=13,8,IF(A18=14,7, IF(A18=15,6,IF(A18&gt;15,5,0)))))))))))))))))</f>
        <v>5</v>
      </c>
      <c r="AF19" s="0" t="e">
        <f aca="false">IF(O19=0,0,IF(B18=1,12, IF(B18=2,10,IF(B18=3,8,IF(B18=4,6,IF(B18=5,5, IF(B18=6,5, IF(B18=7,5, IF(B18&gt;7,5,0)))))))))</f>
        <v>#VALUE!</v>
      </c>
      <c r="AG19" s="0" t="n">
        <f aca="false">IF(O19=0,0,IF(C18=1,12, IF(C18=2,10,IF(C18=3,8,IF(C18=4,7,IF(C18=5,6, IF(C18=6,5, IF(C18=7,5, IF(C18&gt;7,5,0)))))))))</f>
        <v>5</v>
      </c>
      <c r="AH19" s="0" t="e">
        <f aca="false">AE19-Tabulka1[[#This Row],[půjčený závodník m-1, ž-1,2, sg-1]]*3</f>
        <v>#N/A</v>
      </c>
      <c r="AI19" s="0" t="e">
        <f aca="false">AF19-Tabulka1[[#This Row],[půjčený závodník m-1, ž-1,2, sg-1]]*2</f>
        <v>#N/A</v>
      </c>
      <c r="AJ19" s="0" t="e">
        <f aca="false">AG19-Tabulka1[[#This Row],[půjčený závodník m-1, ž-1,2, sg-1]]*3</f>
        <v>#N/A</v>
      </c>
    </row>
    <row r="20" customFormat="false" ht="14.9" hidden="false" customHeight="false" outlineLevel="0" collapsed="false">
      <c r="A20" s="1" t="n">
        <f aca="false">RANK(AB20,AB3:AB83,1)</f>
        <v>35</v>
      </c>
      <c r="B20" s="1" t="n">
        <f aca="false">RANK(AC20,AC3:AC83,1)</f>
        <v>34</v>
      </c>
      <c r="C20" s="1" t="n">
        <f aca="false">RANK(AD20,AD3:AD83,1)</f>
        <v>36</v>
      </c>
      <c r="D20" s="1" t="n">
        <f aca="false">RANK(V20,V3:V83,1)</f>
        <v>12</v>
      </c>
      <c r="E20" s="1" t="n">
        <f aca="false">RANK(W20,W3:W83,1)</f>
        <v>9</v>
      </c>
      <c r="F20" s="1" t="n">
        <f aca="false">RANK(X20,X3:X83,1)</f>
        <v>8</v>
      </c>
      <c r="G20" s="24" t="e">
        <f aca="false">IF(R20=1,D19,IF(R20=2,E19,IF(R20=3,F19,0)))</f>
        <v>#VALUE!</v>
      </c>
      <c r="H20" s="25" t="n">
        <v>17</v>
      </c>
      <c r="I20" s="25" t="n">
        <f aca="false">IF(O20=0,0,IF(R20=1,A19,IF(R20=2,B19,IF(R20=3,C19,0))))</f>
        <v>0</v>
      </c>
      <c r="J20" s="25" t="e">
        <f aca="false">IF(R20=1,AH20, IF(R20=2,AI20,IF(R20=3,AJ20,0)))</f>
        <v>#N/A</v>
      </c>
      <c r="K20" s="26" t="s">
        <v>41</v>
      </c>
      <c r="L20" s="26" t="s">
        <v>31</v>
      </c>
      <c r="M20" s="27" t="str">
        <f aca="false">CONCATENATE(K20," ",L20)</f>
        <v>Svinov Ž B B</v>
      </c>
      <c r="N20" s="26"/>
      <c r="O20" s="26" t="n">
        <v>0</v>
      </c>
      <c r="P20" s="26" t="s">
        <v>19</v>
      </c>
      <c r="Q20" s="27" t="str">
        <f aca="false">IF(R20=1,Y20,(IF(R20=2,Z20,(IF(R20=3,AA20,0)))))</f>
        <v>ŽENY</v>
      </c>
      <c r="R20" s="28" t="n">
        <v>2</v>
      </c>
      <c r="S20" s="29" t="s">
        <v>25</v>
      </c>
      <c r="T20" s="29" t="s">
        <v>25</v>
      </c>
      <c r="U20" s="30" t="str">
        <f aca="false">IF(S20&gt;T20,S20,T20)</f>
        <v>N</v>
      </c>
      <c r="V20" s="1" t="n">
        <f aca="false">IF(R21=1,U21,999)</f>
        <v>15.187</v>
      </c>
      <c r="W20" s="1" t="n">
        <f aca="false">IF(R21=2,U21,999)</f>
        <v>999</v>
      </c>
      <c r="X20" s="1" t="n">
        <f aca="false">IF(R21=3,U21,999)</f>
        <v>999</v>
      </c>
      <c r="Y20" s="1" t="s">
        <v>20</v>
      </c>
      <c r="Z20" s="1" t="s">
        <v>21</v>
      </c>
      <c r="AA20" s="1" t="s">
        <v>22</v>
      </c>
      <c r="AB20" s="1" t="n">
        <f aca="false">IF(O21=1,V20,99999)</f>
        <v>99999</v>
      </c>
      <c r="AC20" s="1" t="n">
        <f aca="false">IF(O21=1,W20,99999)</f>
        <v>99999</v>
      </c>
      <c r="AD20" s="1" t="n">
        <f aca="false">IF(O21=1,X20,99999)</f>
        <v>99999</v>
      </c>
      <c r="AE20" s="0" t="n">
        <f aca="false">IF(O20=0,0,IF(A19=1,25, IF(A19=2,22,IF(A19=3,20,IF(A19=4,18,IF(A19=5,16, IF(A19=6,15, IF(A19=7,14, IF(A19=8,13,IF(A19=9,12, IF(A19=10,11,IF(A19=11,10, IF(A19=12,9, IF(A19=13,8,IF(A19=14,7, IF(A19=15,6,IF(A19&gt;15,5,0)))))))))))))))))</f>
        <v>0</v>
      </c>
      <c r="AF20" s="0" t="n">
        <f aca="false">IF(O20=0,0,IF(B19=1,12, IF(B19=2,10,IF(B19=3,8,IF(B19=4,6,IF(B19=5,5, IF(B19=6,5, IF(B19=7,5, IF(B19&gt;7,5,0)))))))))</f>
        <v>0</v>
      </c>
      <c r="AG20" s="0" t="n">
        <f aca="false">IF(O20=0,0,IF(C19=1,12, IF(C19=2,10,IF(C19=3,8,IF(C19=4,7,IF(C19=5,6, IF(C19=6,5, IF(C19=7,5, IF(C19&gt;7,5,0)))))))))</f>
        <v>0</v>
      </c>
      <c r="AH20" s="0" t="e">
        <f aca="false">AE20-Tabulka1[[#This Row],[půjčený závodník m-1, ž-1,2, sg-1]]*3</f>
        <v>#N/A</v>
      </c>
      <c r="AI20" s="0" t="e">
        <f aca="false">AF20-Tabulka1[[#This Row],[půjčený závodník m-1, ž-1,2, sg-1]]*2</f>
        <v>#N/A</v>
      </c>
      <c r="AJ20" s="0" t="e">
        <f aca="false">AG20-Tabulka1[[#This Row],[půjčený závodník m-1, ž-1,2, sg-1]]*3</f>
        <v>#N/A</v>
      </c>
    </row>
    <row r="21" customFormat="false" ht="14.9" hidden="false" customHeight="false" outlineLevel="0" collapsed="false">
      <c r="A21" s="1" t="n">
        <f aca="false">RANK(AB21,AB3:AB83,1)</f>
        <v>6</v>
      </c>
      <c r="B21" s="1" t="n">
        <f aca="false">RANK(AC21,AC3:AC83,1)</f>
        <v>6</v>
      </c>
      <c r="C21" s="1" t="n">
        <f aca="false">RANK(AD21,AD3:AD83,1)</f>
        <v>7</v>
      </c>
      <c r="D21" s="1" t="n">
        <f aca="false">RANK(V21,V3:V83,1)</f>
        <v>6</v>
      </c>
      <c r="E21" s="1" t="n">
        <f aca="false">RANK(W21,W3:W83,1)</f>
        <v>9</v>
      </c>
      <c r="F21" s="1" t="n">
        <f aca="false">RANK(X21,X3:X83,1)</f>
        <v>8</v>
      </c>
      <c r="G21" s="24" t="n">
        <f aca="false">IF(R21=1,D20,IF(R21=2,E20,IF(R21=3,F20,0)))</f>
        <v>12</v>
      </c>
      <c r="H21" s="25" t="n">
        <v>18</v>
      </c>
      <c r="I21" s="25" t="n">
        <f aca="false">IF(O21=0,0,IF(R21=1,A20,IF(R21=2,B20,IF(R21=3,C20,0))))</f>
        <v>0</v>
      </c>
      <c r="J21" s="25" t="e">
        <f aca="false">IF(R21=1,AH21, IF(R21=2,AI21,IF(R21=3,AJ21,0)))</f>
        <v>#N/A</v>
      </c>
      <c r="K21" s="26" t="s">
        <v>35</v>
      </c>
      <c r="L21" s="26"/>
      <c r="M21" s="27" t="str">
        <f aca="false">CONCATENATE(K21," ",L21)</f>
        <v>Kozmice</v>
      </c>
      <c r="N21" s="26"/>
      <c r="O21" s="26" t="n">
        <v>0</v>
      </c>
      <c r="P21" s="26" t="s">
        <v>36</v>
      </c>
      <c r="Q21" s="27" t="str">
        <f aca="false">IF(R21=1,Y21,(IF(R21=2,Z21,(IF(R21=3,AA21,0)))))</f>
        <v>MUŽI</v>
      </c>
      <c r="R21" s="28" t="n">
        <v>1</v>
      </c>
      <c r="S21" s="29" t="n">
        <v>14.615</v>
      </c>
      <c r="T21" s="29" t="n">
        <v>15.187</v>
      </c>
      <c r="U21" s="30" t="n">
        <f aca="false">IF(S21&gt;T21,S21,T21)</f>
        <v>15.187</v>
      </c>
      <c r="V21" s="1" t="n">
        <f aca="false">IF(R22=1,U22,999)</f>
        <v>14.807</v>
      </c>
      <c r="W21" s="1" t="n">
        <f aca="false">IF(R22=2,U22,999)</f>
        <v>999</v>
      </c>
      <c r="X21" s="1" t="n">
        <f aca="false">IF(R22=3,U22,999)</f>
        <v>999</v>
      </c>
      <c r="Y21" s="1" t="s">
        <v>20</v>
      </c>
      <c r="Z21" s="1" t="s">
        <v>21</v>
      </c>
      <c r="AA21" s="1" t="s">
        <v>22</v>
      </c>
      <c r="AB21" s="1" t="n">
        <f aca="false">IF(O22=1,V21,99999)</f>
        <v>14.807</v>
      </c>
      <c r="AC21" s="1" t="n">
        <f aca="false">IF(O22=1,W21,99999)</f>
        <v>999</v>
      </c>
      <c r="AD21" s="1" t="n">
        <f aca="false">IF(O22=1,X21,99999)</f>
        <v>999</v>
      </c>
      <c r="AE21" s="0" t="n">
        <f aca="false">IF(O21=0,0,IF(A20=1,25, IF(A20=2,22,IF(A20=3,20,IF(A20=4,18,IF(A20=5,16, IF(A20=6,15, IF(A20=7,14, IF(A20=8,13,IF(A20=9,12, IF(A20=10,11,IF(A20=11,10, IF(A20=12,9, IF(A20=13,8,IF(A20=14,7, IF(A20=15,6,IF(A20&gt;15,5,0)))))))))))))))))</f>
        <v>0</v>
      </c>
      <c r="AF21" s="0" t="n">
        <f aca="false">IF(O21=0,0,IF(B20=1,12, IF(B20=2,10,IF(B20=3,8,IF(B20=4,6,IF(B20=5,5, IF(B20=6,5, IF(B20=7,5, IF(B20&gt;7,5,0)))))))))</f>
        <v>0</v>
      </c>
      <c r="AG21" s="0" t="n">
        <f aca="false">IF(O21=0,0,IF(C20=1,12, IF(C20=2,10,IF(C20=3,8,IF(C20=4,7,IF(C20=5,6, IF(C20=6,5, IF(C20=7,5, IF(C20&gt;7,5,0)))))))))</f>
        <v>0</v>
      </c>
      <c r="AH21" s="0" t="e">
        <f aca="false">AE21-Tabulka1[[#This Row],[půjčený závodník m-1, ž-1,2, sg-1]]*3</f>
        <v>#N/A</v>
      </c>
      <c r="AI21" s="0" t="e">
        <f aca="false">AF21-Tabulka1[[#This Row],[půjčený závodník m-1, ž-1,2, sg-1]]*2</f>
        <v>#N/A</v>
      </c>
      <c r="AJ21" s="0" t="e">
        <f aca="false">AG21-Tabulka1[[#This Row],[půjčený závodník m-1, ž-1,2, sg-1]]*3</f>
        <v>#N/A</v>
      </c>
    </row>
    <row r="22" customFormat="false" ht="14.95" hidden="false" customHeight="false" outlineLevel="0" collapsed="false">
      <c r="A22" s="1" t="n">
        <f aca="false">RANK(AB22,AB3:AB83,1)</f>
        <v>7</v>
      </c>
      <c r="B22" s="1" t="n">
        <f aca="false">RANK(AC22,AC3:AC83,1)</f>
        <v>6</v>
      </c>
      <c r="C22" s="1" t="n">
        <f aca="false">RANK(AD22,AD3:AD83,1)</f>
        <v>7</v>
      </c>
      <c r="D22" s="1" t="n">
        <f aca="false">RANK(V22,V3:V83,1)</f>
        <v>7</v>
      </c>
      <c r="E22" s="1" t="n">
        <f aca="false">RANK(W22,W3:W83,1)</f>
        <v>9</v>
      </c>
      <c r="F22" s="1" t="n">
        <f aca="false">RANK(X22,X3:X83,1)</f>
        <v>8</v>
      </c>
      <c r="G22" s="36" t="n">
        <f aca="false">IF(R22=1,D21,IF(R22=2,E21,IF(R22=3,F21,0)))</f>
        <v>6</v>
      </c>
      <c r="H22" s="37" t="n">
        <v>19</v>
      </c>
      <c r="I22" s="37" t="n">
        <f aca="false">IF(O22=0,0,IF(R22=1,A21,IF(R22=2,B21,IF(R22=3,C21,0))))</f>
        <v>6</v>
      </c>
      <c r="J22" s="37" t="e">
        <f aca="false">IF(R22=1,AH22, IF(R22=2,AI22,IF(R22=3,AJ22,0)))</f>
        <v>#N/A</v>
      </c>
      <c r="K22" s="37" t="s">
        <v>42</v>
      </c>
      <c r="L22" s="37" t="s">
        <v>18</v>
      </c>
      <c r="M22" s="38" t="str">
        <f aca="false">CONCATENATE(K22," ",L22)</f>
        <v>Prchalov A A</v>
      </c>
      <c r="N22" s="37"/>
      <c r="O22" s="37" t="n">
        <v>1</v>
      </c>
      <c r="P22" s="37" t="s">
        <v>24</v>
      </c>
      <c r="Q22" s="38" t="str">
        <f aca="false">IF(R22=1,Y22,(IF(R22=2,Z22,(IF(R22=3,AA22,0)))))</f>
        <v>MUŽI</v>
      </c>
      <c r="R22" s="39" t="n">
        <v>1</v>
      </c>
      <c r="S22" s="38" t="n">
        <v>14.807</v>
      </c>
      <c r="T22" s="38" t="n">
        <v>14.476</v>
      </c>
      <c r="U22" s="40" t="n">
        <f aca="false">IF(S22&gt;T22,S22,T22)</f>
        <v>14.807</v>
      </c>
      <c r="V22" s="1" t="n">
        <f aca="false">IF(R23=1,U23,999)</f>
        <v>14.862</v>
      </c>
      <c r="W22" s="1" t="n">
        <f aca="false">IF(R23=2,U23,999)</f>
        <v>999</v>
      </c>
      <c r="X22" s="1" t="n">
        <f aca="false">IF(R23=3,U23,999)</f>
        <v>999</v>
      </c>
      <c r="Y22" s="1" t="s">
        <v>20</v>
      </c>
      <c r="Z22" s="1" t="s">
        <v>21</v>
      </c>
      <c r="AA22" s="1" t="s">
        <v>22</v>
      </c>
      <c r="AB22" s="1" t="n">
        <f aca="false">IF(O23=1,V22,99999)</f>
        <v>14.862</v>
      </c>
      <c r="AC22" s="1" t="n">
        <f aca="false">IF(O23=1,W22,99999)</f>
        <v>999</v>
      </c>
      <c r="AD22" s="1" t="n">
        <f aca="false">IF(O23=1,X22,99999)</f>
        <v>999</v>
      </c>
      <c r="AE22" s="0" t="n">
        <f aca="false">IF(O22=0,0,IF(A21=1,25, IF(A21=2,22,IF(A21=3,20,IF(A21=4,18,IF(A21=5,16, IF(A21=6,15, IF(A21=7,14, IF(A21=8,13,IF(A21=9,12, IF(A21=10,11,IF(A21=11,10, IF(A21=12,9, IF(A21=13,8,IF(A21=14,7, IF(A21=15,6,IF(A21&gt;15,5,0)))))))))))))))))</f>
        <v>15</v>
      </c>
      <c r="AF22" s="0" t="n">
        <f aca="false">IF(O22=0,0,IF(B21=1,12, IF(B21=2,10,IF(B21=3,8,IF(B21=4,6,IF(B21=5,5, IF(B21=6,5, IF(B21=7,5, IF(B21&gt;7,5,0)))))))))</f>
        <v>5</v>
      </c>
      <c r="AG22" s="0" t="n">
        <f aca="false">IF(O22=0,0,IF(C21=1,12, IF(C21=2,10,IF(C21=3,8,IF(C21=4,7,IF(C21=5,6, IF(C21=6,5, IF(C21=7,5, IF(C21&gt;7,5,0)))))))))</f>
        <v>5</v>
      </c>
      <c r="AH22" s="0" t="e">
        <f aca="false">AE22-Tabulka1[[#This Row],[půjčený závodník m-1, ž-1,2, sg-1]]*3</f>
        <v>#N/A</v>
      </c>
      <c r="AI22" s="0" t="e">
        <f aca="false">AF22-Tabulka1[[#This Row],[půjčený závodník m-1, ž-1,2, sg-1]]*2</f>
        <v>#N/A</v>
      </c>
      <c r="AJ22" s="0" t="e">
        <f aca="false">AG22-Tabulka1[[#This Row],[půjčený závodník m-1, ž-1,2, sg-1]]*3</f>
        <v>#N/A</v>
      </c>
    </row>
    <row r="23" customFormat="false" ht="14.95" hidden="false" customHeight="false" outlineLevel="0" collapsed="false">
      <c r="A23" s="1" t="n">
        <f aca="false">RANK(AB23,AB3:AB83,1)</f>
        <v>1</v>
      </c>
      <c r="B23" s="1" t="n">
        <f aca="false">RANK(AC23,AC3:AC83,1)</f>
        <v>6</v>
      </c>
      <c r="C23" s="1" t="n">
        <f aca="false">RANK(AD23,AD3:AD83,1)</f>
        <v>7</v>
      </c>
      <c r="D23" s="1" t="n">
        <f aca="false">RANK(V23,V3:V83,1)</f>
        <v>1</v>
      </c>
      <c r="E23" s="1" t="n">
        <f aca="false">RANK(W23,W3:W83,1)</f>
        <v>9</v>
      </c>
      <c r="F23" s="1" t="n">
        <f aca="false">RANK(X23,X3:X83,1)</f>
        <v>8</v>
      </c>
      <c r="G23" s="36" t="n">
        <f aca="false">IF(R23=1,D22,IF(R23=2,E22,IF(R23=3,F22,0)))</f>
        <v>7</v>
      </c>
      <c r="H23" s="37" t="n">
        <v>20</v>
      </c>
      <c r="I23" s="37" t="n">
        <f aca="false">IF(O23=0,0,IF(R23=1,A22,IF(R23=2,B22,IF(R23=3,C22,0))))</f>
        <v>7</v>
      </c>
      <c r="J23" s="37" t="e">
        <f aca="false">IF(R23=1,AH23, IF(R23=2,AI23,IF(R23=3,AJ23,0)))</f>
        <v>#N/A</v>
      </c>
      <c r="K23" s="37" t="s">
        <v>43</v>
      </c>
      <c r="L23" s="37"/>
      <c r="M23" s="38" t="str">
        <f aca="false">CONCATENATE(K23," ",L23)</f>
        <v>Děhylov</v>
      </c>
      <c r="N23" s="37"/>
      <c r="O23" s="37" t="n">
        <v>1</v>
      </c>
      <c r="P23" s="37" t="s">
        <v>36</v>
      </c>
      <c r="Q23" s="38" t="str">
        <f aca="false">IF(R23=1,Y23,(IF(R23=2,Z23,(IF(R23=3,AA23,0)))))</f>
        <v>MUŽI</v>
      </c>
      <c r="R23" s="39" t="n">
        <v>1</v>
      </c>
      <c r="S23" s="38" t="n">
        <v>14.862</v>
      </c>
      <c r="T23" s="38" t="n">
        <v>14.432</v>
      </c>
      <c r="U23" s="40" t="n">
        <f aca="false">IF(S23&gt;T23,S23,T23)</f>
        <v>14.862</v>
      </c>
      <c r="V23" s="1" t="n">
        <f aca="false">IF(R24=1,U24,999)</f>
        <v>14.159</v>
      </c>
      <c r="W23" s="1" t="n">
        <f aca="false">IF(R24=2,U24,999)</f>
        <v>999</v>
      </c>
      <c r="X23" s="1" t="n">
        <f aca="false">IF(R24=3,U24,999)</f>
        <v>999</v>
      </c>
      <c r="Y23" s="1" t="s">
        <v>20</v>
      </c>
      <c r="Z23" s="1" t="s">
        <v>21</v>
      </c>
      <c r="AA23" s="1" t="s">
        <v>22</v>
      </c>
      <c r="AB23" s="1" t="n">
        <f aca="false">IF(O24=1,V23,99999)</f>
        <v>14.159</v>
      </c>
      <c r="AC23" s="1" t="n">
        <f aca="false">IF(O24=1,W23,99999)</f>
        <v>999</v>
      </c>
      <c r="AD23" s="1" t="n">
        <f aca="false">IF(O24=1,X23,99999)</f>
        <v>999</v>
      </c>
      <c r="AE23" s="0" t="n">
        <f aca="false">IF(O23=0,0,IF(A22=1,25, IF(A22=2,22,IF(A22=3,20,IF(A22=4,18,IF(A22=5,16, IF(A22=6,15, IF(A22=7,14, IF(A22=8,13,IF(A22=9,12, IF(A22=10,11,IF(A22=11,10, IF(A22=12,9, IF(A22=13,8,IF(A22=14,7, IF(A22=15,6,IF(A22&gt;15,5,0)))))))))))))))))</f>
        <v>14</v>
      </c>
      <c r="AF23" s="0" t="n">
        <f aca="false">IF(O23=0,0,IF(B22=1,12, IF(B22=2,10,IF(B22=3,8,IF(B22=4,6,IF(B22=5,5, IF(B22=6,5, IF(B22=7,5, IF(B22&gt;7,5,0)))))))))</f>
        <v>5</v>
      </c>
      <c r="AG23" s="0" t="n">
        <f aca="false">IF(O23=0,0,IF(C22=1,12, IF(C22=2,10,IF(C22=3,8,IF(C22=4,7,IF(C22=5,6, IF(C22=6,5, IF(C22=7,5, IF(C22&gt;7,5,0)))))))))</f>
        <v>5</v>
      </c>
      <c r="AH23" s="0" t="e">
        <f aca="false">AE23-Tabulka1[[#This Row],[půjčený závodník m-1, ž-1,2, sg-1]]*3</f>
        <v>#N/A</v>
      </c>
      <c r="AI23" s="0" t="e">
        <f aca="false">AF23-Tabulka1[[#This Row],[půjčený závodník m-1, ž-1,2, sg-1]]*2</f>
        <v>#N/A</v>
      </c>
      <c r="AJ23" s="0" t="e">
        <f aca="false">AG23-Tabulka1[[#This Row],[půjčený závodník m-1, ž-1,2, sg-1]]*3</f>
        <v>#N/A</v>
      </c>
    </row>
    <row r="24" customFormat="false" ht="14.95" hidden="false" customHeight="false" outlineLevel="0" collapsed="false">
      <c r="A24" s="1" t="n">
        <f aca="false">RANK(AB24,AB3:AB83,1)</f>
        <v>35</v>
      </c>
      <c r="B24" s="1" t="n">
        <f aca="false">RANK(AC24,AC3:AC83,1)</f>
        <v>34</v>
      </c>
      <c r="C24" s="1" t="n">
        <f aca="false">RANK(AD24,AD3:AD83,1)</f>
        <v>36</v>
      </c>
      <c r="D24" s="1" t="n">
        <f aca="false">RANK(V24,V3:V83,1)</f>
        <v>25</v>
      </c>
      <c r="E24" s="1" t="n">
        <f aca="false">RANK(W24,W3:W83,1)</f>
        <v>8</v>
      </c>
      <c r="F24" s="1" t="n">
        <f aca="false">RANK(X24,X3:X83,1)</f>
        <v>8</v>
      </c>
      <c r="G24" s="36" t="n">
        <f aca="false">IF(R24=1,D23,IF(R24=2,E23,IF(R24=3,F23,0)))</f>
        <v>1</v>
      </c>
      <c r="H24" s="37" t="n">
        <v>21</v>
      </c>
      <c r="I24" s="37" t="n">
        <f aca="false">IF(O24=0,0,IF(R24=1,A23,IF(R24=2,B23,IF(R24=3,C23,0))))</f>
        <v>1</v>
      </c>
      <c r="J24" s="37" t="e">
        <f aca="false">IF(R24=1,AH24, IF(R24=2,AI24,IF(R24=3,AJ24,0)))</f>
        <v>#N/A</v>
      </c>
      <c r="K24" s="37" t="s">
        <v>44</v>
      </c>
      <c r="L24" s="37"/>
      <c r="M24" s="38" t="str">
        <f aca="false">CONCATENATE(K24," ",L24)</f>
        <v>Lubno</v>
      </c>
      <c r="N24" s="37" t="n">
        <v>1</v>
      </c>
      <c r="O24" s="37" t="n">
        <v>1</v>
      </c>
      <c r="P24" s="37" t="s">
        <v>27</v>
      </c>
      <c r="Q24" s="38" t="str">
        <f aca="false">IF(R24=1,Y24,(IF(R24=2,Z24,(IF(R24=3,AA24,0)))))</f>
        <v>MUŽI</v>
      </c>
      <c r="R24" s="39" t="n">
        <v>1</v>
      </c>
      <c r="S24" s="38" t="n">
        <v>14.012</v>
      </c>
      <c r="T24" s="38" t="n">
        <v>14.159</v>
      </c>
      <c r="U24" s="40" t="n">
        <f aca="false">IF(S24&gt;T24,S24,T24)</f>
        <v>14.159</v>
      </c>
      <c r="V24" s="1" t="n">
        <f aca="false">IF(R25=1,U25,999)</f>
        <v>999</v>
      </c>
      <c r="W24" s="1" t="n">
        <f aca="false">IF(R25=2,U25,999)</f>
        <v>25.508</v>
      </c>
      <c r="X24" s="1" t="n">
        <f aca="false">IF(R25=3,U25,999)</f>
        <v>999</v>
      </c>
      <c r="Y24" s="1" t="s">
        <v>20</v>
      </c>
      <c r="Z24" s="1" t="s">
        <v>21</v>
      </c>
      <c r="AA24" s="1" t="s">
        <v>22</v>
      </c>
      <c r="AB24" s="1" t="n">
        <f aca="false">IF(O25=1,V24,99999)</f>
        <v>99999</v>
      </c>
      <c r="AC24" s="1" t="n">
        <f aca="false">IF(O25=1,W24,99999)</f>
        <v>99999</v>
      </c>
      <c r="AD24" s="1" t="n">
        <f aca="false">IF(O25=1,X24,99999)</f>
        <v>99999</v>
      </c>
      <c r="AE24" s="0" t="n">
        <f aca="false">IF(O24=0,0,IF(A23=1,25, IF(A23=2,22,IF(A23=3,20,IF(A23=4,18,IF(A23=5,16, IF(A23=6,15, IF(A23=7,14, IF(A23=8,13,IF(A23=9,12, IF(A23=10,11,IF(A23=11,10, IF(A23=12,9, IF(A23=13,8,IF(A23=14,7, IF(A23=15,6,IF(A23&gt;15,5,0)))))))))))))))))</f>
        <v>25</v>
      </c>
      <c r="AF24" s="0" t="n">
        <f aca="false">IF(O24=0,0,IF(B23=1,12, IF(B23=2,10,IF(B23=3,8,IF(B23=4,6,IF(B23=5,5, IF(B23=6,5, IF(B23=7,5, IF(B23&gt;7,5,0)))))))))</f>
        <v>5</v>
      </c>
      <c r="AG24" s="0" t="n">
        <f aca="false">IF(O24=0,0,IF(C23=1,12, IF(C23=2,10,IF(C23=3,8,IF(C23=4,7,IF(C23=5,6, IF(C23=6,5, IF(C23=7,5, IF(C23&gt;7,5,0)))))))))</f>
        <v>5</v>
      </c>
      <c r="AH24" s="0" t="e">
        <f aca="false">AE24-Tabulka1[[#This Row],[půjčený závodník m-1, ž-1,2, sg-1]]*3</f>
        <v>#N/A</v>
      </c>
      <c r="AI24" s="0" t="e">
        <f aca="false">AF24-Tabulka1[[#This Row],[půjčený závodník m-1, ž-1,2, sg-1]]*2</f>
        <v>#N/A</v>
      </c>
      <c r="AJ24" s="0" t="e">
        <f aca="false">AG24-Tabulka1[[#This Row],[půjčený závodník m-1, ž-1,2, sg-1]]*3</f>
        <v>#N/A</v>
      </c>
    </row>
    <row r="25" customFormat="false" ht="14.9" hidden="false" customHeight="false" outlineLevel="0" collapsed="false">
      <c r="A25" s="1" t="n">
        <f aca="false">RANK(AB25,AB3:AB83,1)</f>
        <v>20</v>
      </c>
      <c r="B25" s="1" t="n">
        <f aca="false">RANK(AC25,AC3:AC83,1)</f>
        <v>6</v>
      </c>
      <c r="C25" s="1" t="n">
        <f aca="false">RANK(AD25,AD3:AD83,1)</f>
        <v>3</v>
      </c>
      <c r="D25" s="1" t="n">
        <f aca="false">RANK(V25,V3:V83,1)</f>
        <v>25</v>
      </c>
      <c r="E25" s="1" t="n">
        <f aca="false">RANK(W25,W3:W83,1)</f>
        <v>9</v>
      </c>
      <c r="F25" s="1" t="n">
        <f aca="false">RANK(X25,X3:X83,1)</f>
        <v>3</v>
      </c>
      <c r="G25" s="24" t="n">
        <f aca="false">IF(R25=1,D24,IF(R25=2,E24,IF(R25=3,F24,0)))</f>
        <v>8</v>
      </c>
      <c r="H25" s="25" t="n">
        <v>22</v>
      </c>
      <c r="I25" s="25" t="n">
        <f aca="false">IF(O25=0,0,IF(R25=1,A24,IF(R25=2,B24,IF(R25=3,C24,0))))</f>
        <v>0</v>
      </c>
      <c r="J25" s="25" t="e">
        <f aca="false">IF(R25=1,AH25, IF(R25=2,AI25,IF(R25=3,AJ25,0)))</f>
        <v>#N/A</v>
      </c>
      <c r="K25" s="26" t="s">
        <v>45</v>
      </c>
      <c r="L25" s="26"/>
      <c r="M25" s="27" t="str">
        <f aca="false">CONCATENATE(K25," ",L25)</f>
        <v>Oprechtice 35+</v>
      </c>
      <c r="N25" s="26"/>
      <c r="O25" s="26" t="n">
        <v>0</v>
      </c>
      <c r="P25" s="26" t="s">
        <v>27</v>
      </c>
      <c r="Q25" s="27" t="str">
        <f aca="false">IF(R25=1,Y25,(IF(R25=2,Z25,(IF(R25=3,AA25,0)))))</f>
        <v>ŽENY</v>
      </c>
      <c r="R25" s="28" t="n">
        <v>2</v>
      </c>
      <c r="S25" s="29" t="n">
        <v>21.166</v>
      </c>
      <c r="T25" s="29" t="n">
        <v>25.508</v>
      </c>
      <c r="U25" s="30" t="n">
        <f aca="false">IF(S25&gt;T25,S25,T25)</f>
        <v>25.508</v>
      </c>
      <c r="V25" s="1" t="n">
        <f aca="false">IF(R26=1,U26,999)</f>
        <v>999</v>
      </c>
      <c r="W25" s="1" t="n">
        <f aca="false">IF(R26=2,U26,999)</f>
        <v>999</v>
      </c>
      <c r="X25" s="1" t="n">
        <f aca="false">IF(R26=3,U26,999)</f>
        <v>15.337</v>
      </c>
      <c r="Y25" s="1" t="s">
        <v>20</v>
      </c>
      <c r="Z25" s="1" t="s">
        <v>21</v>
      </c>
      <c r="AA25" s="1" t="s">
        <v>22</v>
      </c>
      <c r="AB25" s="1" t="n">
        <f aca="false">IF(O26=1,V25,99999)</f>
        <v>999</v>
      </c>
      <c r="AC25" s="1" t="n">
        <f aca="false">IF(O26=1,W25,99999)</f>
        <v>999</v>
      </c>
      <c r="AD25" s="1" t="n">
        <f aca="false">IF(O26=1,X25,99999)</f>
        <v>15.337</v>
      </c>
      <c r="AE25" s="0" t="n">
        <f aca="false">IF(O25=0,0,IF(A24=1,25, IF(A24=2,22,IF(A24=3,20,IF(A24=4,18,IF(A24=5,16, IF(A24=6,15, IF(A24=7,14, IF(A24=8,13,IF(A24=9,12, IF(A24=10,11,IF(A24=11,10, IF(A24=12,9, IF(A24=13,8,IF(A24=14,7, IF(A24=15,6,IF(A24&gt;15,5,0)))))))))))))))))</f>
        <v>0</v>
      </c>
      <c r="AF25" s="0" t="n">
        <f aca="false">IF(O25=0,0,IF(B24=1,12, IF(B24=2,10,IF(B24=3,8,IF(B24=4,6,IF(B24=5,5, IF(B24=6,5, IF(B24=7,5, IF(B24&gt;7,5,0)))))))))</f>
        <v>0</v>
      </c>
      <c r="AG25" s="0" t="n">
        <f aca="false">IF(O25=0,0,IF(C24=1,12, IF(C24=2,10,IF(C24=3,8,IF(C24=4,7,IF(C24=5,6, IF(C24=6,5, IF(C24=7,5, IF(C24&gt;7,5,0)))))))))</f>
        <v>0</v>
      </c>
      <c r="AH25" s="0" t="e">
        <f aca="false">AE25-Tabulka1[[#This Row],[půjčený závodník m-1, ž-1,2, sg-1]]*3</f>
        <v>#N/A</v>
      </c>
      <c r="AI25" s="0" t="e">
        <f aca="false">AF25-Tabulka1[[#This Row],[půjčený závodník m-1, ž-1,2, sg-1]]*2</f>
        <v>#N/A</v>
      </c>
      <c r="AJ25" s="0" t="e">
        <f aca="false">AG25-Tabulka1[[#This Row],[půjčený závodník m-1, ž-1,2, sg-1]]*3</f>
        <v>#N/A</v>
      </c>
    </row>
    <row r="26" customFormat="false" ht="14.95" hidden="false" customHeight="false" outlineLevel="0" collapsed="false">
      <c r="A26" s="1" t="n">
        <f aca="false">RANK(AB26,AB3:AB83,1)</f>
        <v>17</v>
      </c>
      <c r="B26" s="1" t="n">
        <f aca="false">RANK(AC26,AC3:AC83,1)</f>
        <v>6</v>
      </c>
      <c r="C26" s="1" t="n">
        <f aca="false">RANK(AD26,AD3:AD83,1)</f>
        <v>7</v>
      </c>
      <c r="D26" s="1" t="n">
        <f aca="false">RANK(V26,V3:V83,1)</f>
        <v>19</v>
      </c>
      <c r="E26" s="1" t="n">
        <f aca="false">RANK(W26,W3:W83,1)</f>
        <v>9</v>
      </c>
      <c r="F26" s="1" t="n">
        <f aca="false">RANK(X26,X3:X83,1)</f>
        <v>8</v>
      </c>
      <c r="G26" s="31" t="n">
        <f aca="false">IF(R26=1,D25,IF(R26=2,E25,IF(R26=3,F25,0)))</f>
        <v>3</v>
      </c>
      <c r="H26" s="32" t="n">
        <v>23</v>
      </c>
      <c r="I26" s="32" t="n">
        <f aca="false">IF(O26=0,0,IF(R26=1,A25,IF(R26=2,B25,IF(R26=3,C25,0))))</f>
        <v>3</v>
      </c>
      <c r="J26" s="32" t="e">
        <f aca="false">IF(R26=1,AH26, IF(R26=2,AI26,IF(R26=3,AJ26,0)))</f>
        <v>#N/A</v>
      </c>
      <c r="K26" s="32" t="s">
        <v>46</v>
      </c>
      <c r="L26" s="32"/>
      <c r="M26" s="33" t="str">
        <f aca="false">CONCATENATE(K26," ",L26)</f>
        <v>Metylovice</v>
      </c>
      <c r="N26" s="32"/>
      <c r="O26" s="32" t="n">
        <v>1</v>
      </c>
      <c r="P26" s="32" t="s">
        <v>27</v>
      </c>
      <c r="Q26" s="33" t="str">
        <f aca="false">IF(R26=1,Y26,(IF(R26=2,Z26,(IF(R26=3,AA26,0)))))</f>
        <v>NAD 35</v>
      </c>
      <c r="R26" s="34" t="n">
        <v>3</v>
      </c>
      <c r="S26" s="33" t="n">
        <v>15.337</v>
      </c>
      <c r="T26" s="33" t="n">
        <v>14.599</v>
      </c>
      <c r="U26" s="35" t="n">
        <f aca="false">IF(S26&gt;T26,S26,T26)</f>
        <v>15.337</v>
      </c>
      <c r="V26" s="1" t="n">
        <f aca="false">IF(R27=1,U27,999)</f>
        <v>16.125</v>
      </c>
      <c r="W26" s="1" t="n">
        <f aca="false">IF(R27=2,U27,999)</f>
        <v>999</v>
      </c>
      <c r="X26" s="1" t="n">
        <f aca="false">IF(R27=3,U27,999)</f>
        <v>999</v>
      </c>
      <c r="Y26" s="1" t="s">
        <v>20</v>
      </c>
      <c r="Z26" s="1" t="s">
        <v>21</v>
      </c>
      <c r="AA26" s="1" t="s">
        <v>22</v>
      </c>
      <c r="AB26" s="1" t="n">
        <f aca="false">IF(O27=1,V26,99999)</f>
        <v>16.125</v>
      </c>
      <c r="AC26" s="1" t="n">
        <f aca="false">IF(O27=1,W26,99999)</f>
        <v>999</v>
      </c>
      <c r="AD26" s="1" t="n">
        <f aca="false">IF(O27=1,X26,99999)</f>
        <v>999</v>
      </c>
      <c r="AE26" s="0" t="n">
        <f aca="false">IF(O26=0,0,IF(A25=1,25, IF(A25=2,22,IF(A25=3,20,IF(A25=4,18,IF(A25=5,16, IF(A25=6,15, IF(A25=7,14, IF(A25=8,13,IF(A25=9,12, IF(A25=10,11,IF(A25=11,10, IF(A25=12,9, IF(A25=13,8,IF(A25=14,7, IF(A25=15,6,IF(A25&gt;15,5,0)))))))))))))))))</f>
        <v>5</v>
      </c>
      <c r="AF26" s="0" t="n">
        <f aca="false">IF(O26=0,0,IF(B25=1,12, IF(B25=2,10,IF(B25=3,8,IF(B25=4,6,IF(B25=5,5, IF(B25=6,5, IF(B25=7,5, IF(B25&gt;7,5,0)))))))))</f>
        <v>5</v>
      </c>
      <c r="AG26" s="0" t="n">
        <f aca="false">IF(O26=0,0,IF(C25=1,12, IF(C25=2,10,IF(C25=3,8,IF(C25=4,7,IF(C25=5,6, IF(C25=6,5, IF(C25=7,5, IF(C25&gt;7,5,0)))))))))</f>
        <v>8</v>
      </c>
      <c r="AH26" s="0" t="e">
        <f aca="false">AE26-Tabulka1[[#This Row],[půjčený závodník m-1, ž-1,2, sg-1]]*3</f>
        <v>#N/A</v>
      </c>
      <c r="AI26" s="0" t="e">
        <f aca="false">AF26-Tabulka1[[#This Row],[půjčený závodník m-1, ž-1,2, sg-1]]*2</f>
        <v>#N/A</v>
      </c>
      <c r="AJ26" s="0" t="e">
        <f aca="false">AG26-Tabulka1[[#This Row],[půjčený závodník m-1, ž-1,2, sg-1]]*3</f>
        <v>#N/A</v>
      </c>
    </row>
    <row r="27" customFormat="false" ht="14.95" hidden="false" customHeight="false" outlineLevel="0" collapsed="false">
      <c r="A27" s="1" t="n">
        <f aca="false">RANK(AB27,AB3:AB83,1)</f>
        <v>20</v>
      </c>
      <c r="B27" s="1" t="n">
        <f aca="false">RANK(AC27,AC3:AC83,1)</f>
        <v>6</v>
      </c>
      <c r="C27" s="1" t="e">
        <f aca="false">RANK(AD27,AD3:AD83,1)</f>
        <v>#VALUE!</v>
      </c>
      <c r="D27" s="1" t="n">
        <f aca="false">RANK(V27,V3:V83,1)</f>
        <v>25</v>
      </c>
      <c r="E27" s="1" t="n">
        <f aca="false">RANK(W27,W3:W83,1)</f>
        <v>9</v>
      </c>
      <c r="F27" s="1" t="e">
        <f aca="false">RANK(X27,X3:X83,1)</f>
        <v>#VALUE!</v>
      </c>
      <c r="G27" s="36" t="n">
        <f aca="false">IF(R27=1,D26,IF(R27=2,E26,IF(R27=3,F26,0)))</f>
        <v>19</v>
      </c>
      <c r="H27" s="37" t="n">
        <v>24</v>
      </c>
      <c r="I27" s="37" t="n">
        <f aca="false">IF(O27=0,0,IF(R27=1,A26,IF(R27=2,B26,IF(R27=3,C26,0))))</f>
        <v>17</v>
      </c>
      <c r="J27" s="37" t="e">
        <f aca="false">IF(R27=1,AH27, IF(R27=2,AI27,IF(R27=3,AJ27,0)))</f>
        <v>#N/A</v>
      </c>
      <c r="K27" s="37" t="s">
        <v>40</v>
      </c>
      <c r="L27" s="37"/>
      <c r="M27" s="38" t="str">
        <f aca="false">CONCATENATE(K27," ",L27)</f>
        <v>Stará Ves</v>
      </c>
      <c r="N27" s="37"/>
      <c r="O27" s="37" t="n">
        <v>1</v>
      </c>
      <c r="P27" s="37" t="s">
        <v>19</v>
      </c>
      <c r="Q27" s="38" t="str">
        <f aca="false">IF(R27=1,Y27,(IF(R27=2,Z27,(IF(R27=3,AA27,0)))))</f>
        <v>MUŽI</v>
      </c>
      <c r="R27" s="39" t="n">
        <v>1</v>
      </c>
      <c r="S27" s="38" t="n">
        <v>15.851</v>
      </c>
      <c r="T27" s="38" t="n">
        <v>16.125</v>
      </c>
      <c r="U27" s="40" t="n">
        <f aca="false">IF(S27&gt;T27,S27,T27)</f>
        <v>16.125</v>
      </c>
      <c r="V27" s="1" t="n">
        <f aca="false">IF(R28=1,U28,999)</f>
        <v>999</v>
      </c>
      <c r="W27" s="1" t="n">
        <f aca="false">IF(R28=2,U28,999)</f>
        <v>999</v>
      </c>
      <c r="X27" s="1" t="str">
        <f aca="false">IF(R28=3,U28,999)</f>
        <v>N</v>
      </c>
      <c r="Y27" s="1" t="s">
        <v>20</v>
      </c>
      <c r="Z27" s="1" t="s">
        <v>21</v>
      </c>
      <c r="AA27" s="1" t="s">
        <v>22</v>
      </c>
      <c r="AB27" s="1" t="n">
        <f aca="false">IF(O28=1,V27,99999)</f>
        <v>999</v>
      </c>
      <c r="AC27" s="1" t="n">
        <f aca="false">IF(O28=1,W27,99999)</f>
        <v>999</v>
      </c>
      <c r="AD27" s="1" t="str">
        <f aca="false">IF(O28=1,X27,99999)</f>
        <v>N</v>
      </c>
      <c r="AE27" s="0" t="n">
        <f aca="false">IF(O27=0,0,IF(A26=1,25, IF(A26=2,22,IF(A26=3,20,IF(A26=4,18,IF(A26=5,16, IF(A26=6,15, IF(A26=7,14, IF(A26=8,13,IF(A26=9,12, IF(A26=10,11,IF(A26=11,10, IF(A26=12,9, IF(A26=13,8,IF(A26=14,7, IF(A26=15,6,IF(A26&gt;15,5,0)))))))))))))))))</f>
        <v>5</v>
      </c>
      <c r="AF27" s="0" t="n">
        <f aca="false">IF(O27=0,0,IF(B26=1,12, IF(B26=2,10,IF(B26=3,8,IF(B26=4,6,IF(B26=5,5, IF(B26=6,5, IF(B26=7,5, IF(B26&gt;7,5,0)))))))))</f>
        <v>5</v>
      </c>
      <c r="AG27" s="0" t="n">
        <f aca="false">IF(O27=0,0,IF(C26=1,12, IF(C26=2,10,IF(C26=3,8,IF(C26=4,7,IF(C26=5,6, IF(C26=6,5, IF(C26=7,5, IF(C26&gt;7,5,0)))))))))</f>
        <v>5</v>
      </c>
      <c r="AH27" s="0" t="e">
        <f aca="false">AE27-Tabulka1[[#This Row],[půjčený závodník m-1, ž-1,2, sg-1]]*3</f>
        <v>#N/A</v>
      </c>
      <c r="AI27" s="0" t="e">
        <f aca="false">AF27-Tabulka1[[#This Row],[půjčený závodník m-1, ž-1,2, sg-1]]*2</f>
        <v>#N/A</v>
      </c>
      <c r="AJ27" s="0" t="e">
        <f aca="false">AG27-Tabulka1[[#This Row],[půjčený závodník m-1, ž-1,2, sg-1]]*3</f>
        <v>#N/A</v>
      </c>
    </row>
    <row r="28" customFormat="false" ht="14.95" hidden="false" customHeight="false" outlineLevel="0" collapsed="false">
      <c r="A28" s="1" t="n">
        <f aca="false">RANK(AB28,AB3:AB83,1)</f>
        <v>20</v>
      </c>
      <c r="B28" s="1" t="n">
        <f aca="false">RANK(AC28,AC3:AC83,1)</f>
        <v>4</v>
      </c>
      <c r="C28" s="1" t="n">
        <f aca="false">RANK(AD28,AD3:AD83,1)</f>
        <v>7</v>
      </c>
      <c r="D28" s="1" t="n">
        <f aca="false">RANK(V28,V3:V83,1)</f>
        <v>25</v>
      </c>
      <c r="E28" s="1" t="n">
        <f aca="false">RANK(W28,W3:W83,1)</f>
        <v>5</v>
      </c>
      <c r="F28" s="1" t="n">
        <f aca="false">RANK(X28,X3:X83,1)</f>
        <v>8</v>
      </c>
      <c r="G28" s="31" t="e">
        <f aca="false">IF(R28=1,D27,IF(R28=2,E27,IF(R28=3,F27,0)))</f>
        <v>#VALUE!</v>
      </c>
      <c r="H28" s="32" t="n">
        <v>25</v>
      </c>
      <c r="I28" s="32" t="e">
        <f aca="false">IF(O28=0,0,IF(R28=1,A27,IF(R28=2,B27,IF(R28=3,C27,0))))</f>
        <v>#VALUE!</v>
      </c>
      <c r="J28" s="32" t="e">
        <f aca="false">IF(R28=1,AH28, IF(R28=2,AI28,IF(R28=3,AJ28,0)))</f>
        <v>#N/A</v>
      </c>
      <c r="K28" s="32" t="s">
        <v>47</v>
      </c>
      <c r="L28" s="32"/>
      <c r="M28" s="33" t="str">
        <f aca="false">CONCATENATE(K28," ",L28)</f>
        <v>Vlčovice</v>
      </c>
      <c r="N28" s="32"/>
      <c r="O28" s="32" t="n">
        <v>1</v>
      </c>
      <c r="P28" s="32" t="s">
        <v>24</v>
      </c>
      <c r="Q28" s="33" t="str">
        <f aca="false">IF(R28=1,Y28,(IF(R28=2,Z28,(IF(R28=3,AA28,0)))))</f>
        <v>NAD 35</v>
      </c>
      <c r="R28" s="34" t="n">
        <v>3</v>
      </c>
      <c r="S28" s="33" t="s">
        <v>25</v>
      </c>
      <c r="T28" s="33" t="s">
        <v>25</v>
      </c>
      <c r="U28" s="35" t="str">
        <f aca="false">IF(S28&gt;T28,S28,T28)</f>
        <v>N</v>
      </c>
      <c r="V28" s="1" t="n">
        <f aca="false">IF(R29=1,U29,999)</f>
        <v>999</v>
      </c>
      <c r="W28" s="1" t="n">
        <f aca="false">IF(R29=2,U29,999)</f>
        <v>20.147</v>
      </c>
      <c r="X28" s="1" t="n">
        <f aca="false">IF(R29=3,U29,999)</f>
        <v>999</v>
      </c>
      <c r="Y28" s="1" t="s">
        <v>20</v>
      </c>
      <c r="Z28" s="1" t="s">
        <v>21</v>
      </c>
      <c r="AA28" s="1" t="s">
        <v>22</v>
      </c>
      <c r="AB28" s="1" t="n">
        <f aca="false">IF(O29=1,V28,99999)</f>
        <v>999</v>
      </c>
      <c r="AC28" s="1" t="n">
        <f aca="false">IF(O29=1,W28,99999)</f>
        <v>20.147</v>
      </c>
      <c r="AD28" s="1" t="n">
        <f aca="false">IF(O29=1,X28,99999)</f>
        <v>999</v>
      </c>
      <c r="AE28" s="0" t="n">
        <f aca="false">IF(O28=0,0,IF(A27=1,25, IF(A27=2,22,IF(A27=3,20,IF(A27=4,18,IF(A27=5,16, IF(A27=6,15, IF(A27=7,14, IF(A27=8,13,IF(A27=9,12, IF(A27=10,11,IF(A27=11,10, IF(A27=12,9, IF(A27=13,8,IF(A27=14,7, IF(A27=15,6,IF(A27&gt;15,5,0)))))))))))))))))</f>
        <v>5</v>
      </c>
      <c r="AF28" s="0" t="n">
        <f aca="false">IF(O28=0,0,IF(B27=1,12, IF(B27=2,10,IF(B27=3,8,IF(B27=4,6,IF(B27=5,5, IF(B27=6,5, IF(B27=7,5, IF(B27&gt;7,5,0)))))))))</f>
        <v>5</v>
      </c>
      <c r="AG28" s="0" t="e">
        <f aca="false">IF(O28=0,0,IF(C27=1,12, IF(C27=2,10,IF(C27=3,8,IF(C27=4,7,IF(C27=5,6, IF(C27=6,5, IF(C27=7,5, IF(C27&gt;7,5,0)))))))))</f>
        <v>#VALUE!</v>
      </c>
      <c r="AH28" s="0" t="e">
        <f aca="false">AE28-Tabulka1[[#This Row],[půjčený závodník m-1, ž-1,2, sg-1]]*3</f>
        <v>#N/A</v>
      </c>
      <c r="AI28" s="0" t="e">
        <f aca="false">AF28-Tabulka1[[#This Row],[půjčený závodník m-1, ž-1,2, sg-1]]*2</f>
        <v>#N/A</v>
      </c>
      <c r="AJ28" s="0" t="e">
        <f aca="false">AG28-Tabulka1[[#This Row],[půjčený závodník m-1, ž-1,2, sg-1]]*3</f>
        <v>#N/A</v>
      </c>
    </row>
    <row r="29" customFormat="false" ht="14.95" hidden="false" customHeight="false" outlineLevel="0" collapsed="false">
      <c r="A29" s="1" t="n">
        <f aca="false">RANK(AB29,AB3:AB83,1)</f>
        <v>20</v>
      </c>
      <c r="B29" s="1" t="n">
        <f aca="false">RANK(AC29,AC3:AC83,1)</f>
        <v>1</v>
      </c>
      <c r="C29" s="1" t="n">
        <f aca="false">RANK(AD29,AD3:AD83,1)</f>
        <v>7</v>
      </c>
      <c r="D29" s="1" t="n">
        <f aca="false">RANK(V29,V3:V83,1)</f>
        <v>25</v>
      </c>
      <c r="E29" s="1" t="n">
        <f aca="false">RANK(W29,W3:W83,1)</f>
        <v>1</v>
      </c>
      <c r="F29" s="1" t="n">
        <f aca="false">RANK(X29,X3:X83,1)</f>
        <v>8</v>
      </c>
      <c r="G29" s="41" t="n">
        <f aca="false">IF(R29=1,D28,IF(R29=2,E28,IF(R29=3,F28,0)))</f>
        <v>5</v>
      </c>
      <c r="H29" s="42" t="n">
        <v>26</v>
      </c>
      <c r="I29" s="42" t="n">
        <f aca="false">IF(O29=0,0,IF(R29=1,A28,IF(R29=2,B28,IF(R29=3,C28,0))))</f>
        <v>4</v>
      </c>
      <c r="J29" s="42" t="e">
        <f aca="false">IF(R29=1,AH29, IF(R29=2,AI29,IF(R29=3,AJ29,0)))</f>
        <v>#N/A</v>
      </c>
      <c r="K29" s="42" t="s">
        <v>48</v>
      </c>
      <c r="L29" s="42"/>
      <c r="M29" s="43" t="str">
        <f aca="false">CONCATENATE(K29," ",L29)</f>
        <v>Proskovice</v>
      </c>
      <c r="N29" s="42"/>
      <c r="O29" s="42" t="n">
        <v>1</v>
      </c>
      <c r="P29" s="42" t="s">
        <v>19</v>
      </c>
      <c r="Q29" s="43" t="str">
        <f aca="false">IF(R29=1,Y29,(IF(R29=2,Z29,(IF(R29=3,AA29,0)))))</f>
        <v>ŽENY</v>
      </c>
      <c r="R29" s="44" t="n">
        <v>2</v>
      </c>
      <c r="S29" s="43" t="n">
        <v>20.147</v>
      </c>
      <c r="T29" s="43" t="n">
        <v>18.788</v>
      </c>
      <c r="U29" s="45" t="n">
        <f aca="false">IF(S29&gt;T29,S29,T29)</f>
        <v>20.147</v>
      </c>
      <c r="V29" s="1" t="n">
        <f aca="false">IF(R30=1,U30,999)</f>
        <v>999</v>
      </c>
      <c r="W29" s="1" t="n">
        <f aca="false">IF(R30=2,U30,999)</f>
        <v>17.762</v>
      </c>
      <c r="X29" s="1" t="n">
        <f aca="false">IF(R30=3,U30,999)</f>
        <v>999</v>
      </c>
      <c r="Y29" s="1" t="s">
        <v>20</v>
      </c>
      <c r="Z29" s="1" t="s">
        <v>21</v>
      </c>
      <c r="AA29" s="1" t="s">
        <v>22</v>
      </c>
      <c r="AB29" s="1" t="n">
        <f aca="false">IF(O30=1,V29,99999)</f>
        <v>999</v>
      </c>
      <c r="AC29" s="1" t="n">
        <f aca="false">IF(O30=1,W29,99999)</f>
        <v>17.762</v>
      </c>
      <c r="AD29" s="1" t="n">
        <f aca="false">IF(O30=1,X29,99999)</f>
        <v>999</v>
      </c>
      <c r="AE29" s="0" t="n">
        <f aca="false">IF(O29=0,0,IF(A28=1,25, IF(A28=2,22,IF(A28=3,20,IF(A28=4,18,IF(A28=5,16, IF(A28=6,15, IF(A28=7,14, IF(A28=8,13,IF(A28=9,12, IF(A28=10,11,IF(A28=11,10, IF(A28=12,9, IF(A28=13,8,IF(A28=14,7, IF(A28=15,6,IF(A28&gt;15,5,0)))))))))))))))))</f>
        <v>5</v>
      </c>
      <c r="AF29" s="0" t="n">
        <f aca="false">IF(O29=0,0,IF(B28=1,12, IF(B28=2,10,IF(B28=3,8,IF(B28=4,6,IF(B28=5,5, IF(B28=6,5, IF(B28=7,5, IF(B28&gt;7,5,0)))))))))</f>
        <v>6</v>
      </c>
      <c r="AG29" s="0" t="n">
        <f aca="false">IF(O29=0,0,IF(C28=1,12, IF(C28=2,10,IF(C28=3,8,IF(C28=4,7,IF(C28=5,6, IF(C28=6,5, IF(C28=7,5, IF(C28&gt;7,5,0)))))))))</f>
        <v>5</v>
      </c>
      <c r="AH29" s="0" t="e">
        <f aca="false">AE29-Tabulka1[[#This Row],[půjčený závodník m-1, ž-1,2, sg-1]]*3</f>
        <v>#N/A</v>
      </c>
      <c r="AI29" s="0" t="e">
        <f aca="false">AF29-Tabulka1[[#This Row],[půjčený závodník m-1, ž-1,2, sg-1]]*2</f>
        <v>#N/A</v>
      </c>
      <c r="AJ29" s="0" t="e">
        <f aca="false">AG29-Tabulka1[[#This Row],[půjčený závodník m-1, ž-1,2, sg-1]]*3</f>
        <v>#N/A</v>
      </c>
    </row>
    <row r="30" customFormat="false" ht="14.95" hidden="false" customHeight="false" outlineLevel="0" collapsed="false">
      <c r="A30" s="1" t="n">
        <f aca="false">RANK(AB30,AB3:AB83,1)</f>
        <v>35</v>
      </c>
      <c r="B30" s="1" t="n">
        <f aca="false">RANK(AC30,AC3:AC83,1)</f>
        <v>34</v>
      </c>
      <c r="C30" s="1" t="n">
        <f aca="false">RANK(AD30,AD3:AD83,1)</f>
        <v>36</v>
      </c>
      <c r="D30" s="1" t="n">
        <f aca="false">RANK(V30,V3:V83,1)</f>
        <v>24</v>
      </c>
      <c r="E30" s="1" t="n">
        <f aca="false">RANK(W30,W3:W83,1)</f>
        <v>9</v>
      </c>
      <c r="F30" s="1" t="n">
        <f aca="false">RANK(X30,X3:X83,1)</f>
        <v>8</v>
      </c>
      <c r="G30" s="41" t="n">
        <f aca="false">IF(R30=1,D29,IF(R30=2,E29,IF(R30=3,F29,0)))</f>
        <v>1</v>
      </c>
      <c r="H30" s="42" t="n">
        <v>27</v>
      </c>
      <c r="I30" s="42" t="n">
        <f aca="false">IF(O30=0,0,IF(R30=1,A29,IF(R30=2,B29,IF(R30=3,C29,0))))</f>
        <v>1</v>
      </c>
      <c r="J30" s="42" t="e">
        <f aca="false">IF(R30=1,AH30, IF(R30=2,AI30,IF(R30=3,AJ30,0)))</f>
        <v>#N/A</v>
      </c>
      <c r="K30" s="42" t="s">
        <v>46</v>
      </c>
      <c r="L30" s="42"/>
      <c r="M30" s="43" t="str">
        <f aca="false">CONCATENATE(K30," ",L30)</f>
        <v>Metylovice</v>
      </c>
      <c r="N30" s="42" t="n">
        <v>1</v>
      </c>
      <c r="O30" s="42" t="n">
        <v>1</v>
      </c>
      <c r="P30" s="42" t="s">
        <v>27</v>
      </c>
      <c r="Q30" s="43" t="str">
        <f aca="false">IF(R30=1,Y30,(IF(R30=2,Z30,(IF(R30=3,AA30,0)))))</f>
        <v>ŽENY</v>
      </c>
      <c r="R30" s="44" t="n">
        <v>2</v>
      </c>
      <c r="S30" s="43" t="n">
        <v>17.762</v>
      </c>
      <c r="T30" s="43" t="n">
        <v>17.079</v>
      </c>
      <c r="U30" s="45" t="n">
        <f aca="false">IF(S30&gt;T30,S30,T30)</f>
        <v>17.762</v>
      </c>
      <c r="V30" s="1" t="n">
        <f aca="false">IF(R31=1,U31,999)</f>
        <v>21.756</v>
      </c>
      <c r="W30" s="1" t="n">
        <f aca="false">IF(R31=2,U31,999)</f>
        <v>999</v>
      </c>
      <c r="X30" s="1" t="n">
        <f aca="false">IF(R31=3,U31,999)</f>
        <v>999</v>
      </c>
      <c r="Y30" s="1" t="s">
        <v>20</v>
      </c>
      <c r="Z30" s="1" t="s">
        <v>21</v>
      </c>
      <c r="AA30" s="1" t="s">
        <v>22</v>
      </c>
      <c r="AB30" s="1" t="n">
        <f aca="false">IF(O31=1,V30,99999)</f>
        <v>99999</v>
      </c>
      <c r="AC30" s="1" t="n">
        <f aca="false">IF(O31=1,W30,99999)</f>
        <v>99999</v>
      </c>
      <c r="AD30" s="1" t="n">
        <f aca="false">IF(O31=1,X30,99999)</f>
        <v>99999</v>
      </c>
      <c r="AE30" s="0" t="n">
        <f aca="false">IF(O30=0,0,IF(A29=1,25, IF(A29=2,22,IF(A29=3,20,IF(A29=4,18,IF(A29=5,16, IF(A29=6,15, IF(A29=7,14, IF(A29=8,13,IF(A29=9,12, IF(A29=10,11,IF(A29=11,10, IF(A29=12,9, IF(A29=13,8,IF(A29=14,7, IF(A29=15,6,IF(A29&gt;15,5,0)))))))))))))))))</f>
        <v>5</v>
      </c>
      <c r="AF30" s="0" t="n">
        <f aca="false">IF(O30=0,0,IF(B29=1,12, IF(B29=2,10,IF(B29=3,8,IF(B29=4,6,IF(B29=5,5, IF(B29=6,5, IF(B29=7,5, IF(B29&gt;7,5,0)))))))))</f>
        <v>12</v>
      </c>
      <c r="AG30" s="0" t="n">
        <f aca="false">IF(O30=0,0,IF(C29=1,12, IF(C29=2,10,IF(C29=3,8,IF(C29=4,7,IF(C29=5,6, IF(C29=6,5, IF(C29=7,5, IF(C29&gt;7,5,0)))))))))</f>
        <v>5</v>
      </c>
      <c r="AH30" s="0" t="e">
        <f aca="false">AE30-Tabulka1[[#This Row],[půjčený závodník m-1, ž-1,2, sg-1]]*3</f>
        <v>#N/A</v>
      </c>
      <c r="AI30" s="0" t="e">
        <f aca="false">AF30-Tabulka1[[#This Row],[půjčený závodník m-1, ž-1,2, sg-1]]*2</f>
        <v>#N/A</v>
      </c>
      <c r="AJ30" s="0" t="e">
        <f aca="false">AG30-Tabulka1[[#This Row],[půjčený závodník m-1, ž-1,2, sg-1]]*3</f>
        <v>#N/A</v>
      </c>
    </row>
    <row r="31" customFormat="false" ht="14.9" hidden="false" customHeight="false" outlineLevel="0" collapsed="false">
      <c r="A31" s="1" t="n">
        <f aca="false">RANK(AB31,AB3:AB83,1)</f>
        <v>18</v>
      </c>
      <c r="B31" s="1" t="n">
        <f aca="false">RANK(AC31,AC3:AC83,1)</f>
        <v>6</v>
      </c>
      <c r="C31" s="1" t="n">
        <f aca="false">RANK(AD31,AD3:AD83,1)</f>
        <v>7</v>
      </c>
      <c r="D31" s="1" t="n">
        <f aca="false">RANK(V31,V3:V83,1)</f>
        <v>21</v>
      </c>
      <c r="E31" s="1" t="n">
        <f aca="false">RANK(W31,W3:W83,1)</f>
        <v>9</v>
      </c>
      <c r="F31" s="1" t="n">
        <f aca="false">RANK(X31,X3:X83,1)</f>
        <v>8</v>
      </c>
      <c r="G31" s="24" t="n">
        <f aca="false">IF(R31=1,D30,IF(R31=2,E30,IF(R31=3,F30,0)))</f>
        <v>24</v>
      </c>
      <c r="H31" s="25" t="n">
        <v>28</v>
      </c>
      <c r="I31" s="25" t="n">
        <f aca="false">IF(O31=0,0,IF(R31=1,A30,IF(R31=2,B30,IF(R31=3,C30,0))))</f>
        <v>0</v>
      </c>
      <c r="J31" s="25" t="e">
        <f aca="false">IF(R31=1,AH31, IF(R31=2,AI31,IF(R31=3,AJ31,0)))</f>
        <v>#N/A</v>
      </c>
      <c r="K31" s="26" t="s">
        <v>29</v>
      </c>
      <c r="L31" s="26"/>
      <c r="M31" s="27" t="str">
        <f aca="false">CONCATENATE(K31," ",L31)</f>
        <v>Svinov</v>
      </c>
      <c r="N31" s="26"/>
      <c r="O31" s="26" t="n">
        <v>0</v>
      </c>
      <c r="P31" s="26" t="s">
        <v>19</v>
      </c>
      <c r="Q31" s="27" t="str">
        <f aca="false">IF(R31=1,Y31,(IF(R31=2,Z31,(IF(R31=3,AA31,0)))))</f>
        <v>MUŽI</v>
      </c>
      <c r="R31" s="28" t="n">
        <v>1</v>
      </c>
      <c r="S31" s="29" t="n">
        <v>20.34</v>
      </c>
      <c r="T31" s="29" t="n">
        <v>21.756</v>
      </c>
      <c r="U31" s="30" t="n">
        <f aca="false">IF(S31&gt;T31,S31,T31)</f>
        <v>21.756</v>
      </c>
      <c r="V31" s="1" t="n">
        <f aca="false">IF(R32=1,U32,999)</f>
        <v>16.593</v>
      </c>
      <c r="W31" s="1" t="n">
        <f aca="false">IF(R32=2,U32,999)</f>
        <v>999</v>
      </c>
      <c r="X31" s="1" t="n">
        <f aca="false">IF(R32=3,U32,999)</f>
        <v>999</v>
      </c>
      <c r="Y31" s="1" t="s">
        <v>20</v>
      </c>
      <c r="Z31" s="1" t="s">
        <v>21</v>
      </c>
      <c r="AA31" s="1" t="s">
        <v>22</v>
      </c>
      <c r="AB31" s="1" t="n">
        <f aca="false">IF(O32=1,V31,99999)</f>
        <v>16.593</v>
      </c>
      <c r="AC31" s="1" t="n">
        <f aca="false">IF(O32=1,W31,99999)</f>
        <v>999</v>
      </c>
      <c r="AD31" s="1" t="n">
        <f aca="false">IF(O32=1,X31,99999)</f>
        <v>999</v>
      </c>
      <c r="AE31" s="0" t="n">
        <f aca="false">IF(O31=0,0,IF(A30=1,25, IF(A30=2,22,IF(A30=3,20,IF(A30=4,18,IF(A30=5,16, IF(A30=6,15, IF(A30=7,14, IF(A30=8,13,IF(A30=9,12, IF(A30=10,11,IF(A30=11,10, IF(A30=12,9, IF(A30=13,8,IF(A30=14,7, IF(A30=15,6,IF(A30&gt;15,5,0)))))))))))))))))</f>
        <v>0</v>
      </c>
      <c r="AF31" s="0" t="n">
        <f aca="false">IF(O31=0,0,IF(B30=1,12, IF(B30=2,10,IF(B30=3,8,IF(B30=4,6,IF(B30=5,5, IF(B30=6,5, IF(B30=7,5, IF(B30&gt;7,5,0)))))))))</f>
        <v>0</v>
      </c>
      <c r="AG31" s="0" t="n">
        <f aca="false">IF(O31=0,0,IF(C30=1,12, IF(C30=2,10,IF(C30=3,8,IF(C30=4,7,IF(C30=5,6, IF(C30=6,5, IF(C30=7,5, IF(C30&gt;7,5,0)))))))))</f>
        <v>0</v>
      </c>
      <c r="AH31" s="0" t="e">
        <f aca="false">AE31-Tabulka1[[#This Row],[půjčený závodník m-1, ž-1,2, sg-1]]*3</f>
        <v>#N/A</v>
      </c>
      <c r="AI31" s="0" t="e">
        <f aca="false">AF31-Tabulka1[[#This Row],[půjčený závodník m-1, ž-1,2, sg-1]]*2</f>
        <v>#N/A</v>
      </c>
      <c r="AJ31" s="0" t="e">
        <f aca="false">AG31-Tabulka1[[#This Row],[půjčený závodník m-1, ž-1,2, sg-1]]*3</f>
        <v>#N/A</v>
      </c>
    </row>
    <row r="32" customFormat="false" ht="14.95" hidden="false" customHeight="false" outlineLevel="0" collapsed="false">
      <c r="A32" s="1" t="n">
        <f aca="false">RANK(AB32,AB3:AB83,1)</f>
        <v>20</v>
      </c>
      <c r="B32" s="1" t="n">
        <f aca="false">RANK(AC32,AC3:AC83,1)</f>
        <v>6</v>
      </c>
      <c r="C32" s="1" t="n">
        <f aca="false">RANK(AD32,AD3:AD83,1)</f>
        <v>6</v>
      </c>
      <c r="D32" s="1" t="n">
        <f aca="false">RANK(V32,V3:V83,1)</f>
        <v>25</v>
      </c>
      <c r="E32" s="1" t="n">
        <f aca="false">RANK(W32,W3:W83,1)</f>
        <v>9</v>
      </c>
      <c r="F32" s="1" t="n">
        <f aca="false">RANK(X32,X3:X83,1)</f>
        <v>6</v>
      </c>
      <c r="G32" s="36" t="n">
        <f aca="false">IF(R32=1,D31,IF(R32=2,E31,IF(R32=3,F31,0)))</f>
        <v>21</v>
      </c>
      <c r="H32" s="37" t="n">
        <v>29</v>
      </c>
      <c r="I32" s="37" t="n">
        <f aca="false">IF(O32=0,0,IF(R32=1,A31,IF(R32=2,B31,IF(R32=3,C31,0))))</f>
        <v>18</v>
      </c>
      <c r="J32" s="37" t="e">
        <f aca="false">IF(R32=1,AH32, IF(R32=2,AI32,IF(R32=3,AJ32,0)))</f>
        <v>#N/A</v>
      </c>
      <c r="K32" s="37" t="s">
        <v>49</v>
      </c>
      <c r="L32" s="37"/>
      <c r="M32" s="38" t="str">
        <f aca="false">CONCATENATE(K32," ",L32)</f>
        <v>Markvartovice</v>
      </c>
      <c r="N32" s="37"/>
      <c r="O32" s="37" t="n">
        <v>1</v>
      </c>
      <c r="P32" s="37" t="s">
        <v>36</v>
      </c>
      <c r="Q32" s="38" t="str">
        <f aca="false">IF(R32=1,Y32,(IF(R32=2,Z32,(IF(R32=3,AA32,0)))))</f>
        <v>MUŽI</v>
      </c>
      <c r="R32" s="39" t="n">
        <v>1</v>
      </c>
      <c r="S32" s="38" t="n">
        <v>16.593</v>
      </c>
      <c r="T32" s="38" t="n">
        <v>15.607</v>
      </c>
      <c r="U32" s="40" t="n">
        <f aca="false">IF(S32&gt;T32,S32,T32)</f>
        <v>16.593</v>
      </c>
      <c r="V32" s="1" t="n">
        <f aca="false">IF(R33=1,U33,999)</f>
        <v>999</v>
      </c>
      <c r="W32" s="1" t="n">
        <f aca="false">IF(R33=2,U33,999)</f>
        <v>999</v>
      </c>
      <c r="X32" s="1" t="n">
        <f aca="false">IF(R33=3,U33,999)</f>
        <v>19.989</v>
      </c>
      <c r="Y32" s="1" t="s">
        <v>20</v>
      </c>
      <c r="Z32" s="1" t="s">
        <v>21</v>
      </c>
      <c r="AA32" s="1" t="s">
        <v>22</v>
      </c>
      <c r="AB32" s="1" t="n">
        <f aca="false">IF(O33=1,V32,99999)</f>
        <v>999</v>
      </c>
      <c r="AC32" s="1" t="n">
        <f aca="false">IF(O33=1,W32,99999)</f>
        <v>999</v>
      </c>
      <c r="AD32" s="1" t="n">
        <f aca="false">IF(O33=1,X32,99999)</f>
        <v>19.989</v>
      </c>
      <c r="AE32" s="0" t="n">
        <f aca="false">IF(O32=0,0,IF(A31=1,25, IF(A31=2,22,IF(A31=3,20,IF(A31=4,18,IF(A31=5,16, IF(A31=6,15, IF(A31=7,14, IF(A31=8,13,IF(A31=9,12, IF(A31=10,11,IF(A31=11,10, IF(A31=12,9, IF(A31=13,8,IF(A31=14,7, IF(A31=15,6,IF(A31&gt;15,5,0)))))))))))))))))</f>
        <v>5</v>
      </c>
      <c r="AF32" s="0" t="n">
        <f aca="false">IF(O32=0,0,IF(B31=1,12, IF(B31=2,10,IF(B31=3,8,IF(B31=4,6,IF(B31=5,5, IF(B31=6,5, IF(B31=7,5, IF(B31&gt;7,5,0)))))))))</f>
        <v>5</v>
      </c>
      <c r="AG32" s="0" t="n">
        <f aca="false">IF(O32=0,0,IF(C31=1,12, IF(C31=2,10,IF(C31=3,8,IF(C31=4,7,IF(C31=5,6, IF(C31=6,5, IF(C31=7,5, IF(C31&gt;7,5,0)))))))))</f>
        <v>5</v>
      </c>
      <c r="AH32" s="0" t="e">
        <f aca="false">AE32-Tabulka1[[#This Row],[půjčený závodník m-1, ž-1,2, sg-1]]*3</f>
        <v>#N/A</v>
      </c>
      <c r="AI32" s="0" t="e">
        <f aca="false">AF32-Tabulka1[[#This Row],[půjčený závodník m-1, ž-1,2, sg-1]]*2</f>
        <v>#N/A</v>
      </c>
      <c r="AJ32" s="0" t="e">
        <f aca="false">AG32-Tabulka1[[#This Row],[půjčený závodník m-1, ž-1,2, sg-1]]*3</f>
        <v>#N/A</v>
      </c>
    </row>
    <row r="33" customFormat="false" ht="14.95" hidden="false" customHeight="false" outlineLevel="0" collapsed="false">
      <c r="A33" s="1" t="n">
        <f aca="false">RANK(AB33,AB3:AB83,1)</f>
        <v>20</v>
      </c>
      <c r="B33" s="1" t="n">
        <f aca="false">RANK(AC33,AC3:AC83,1)</f>
        <v>3</v>
      </c>
      <c r="C33" s="1" t="n">
        <f aca="false">RANK(AD33,AD3:AD83,1)</f>
        <v>7</v>
      </c>
      <c r="D33" s="1" t="n">
        <f aca="false">RANK(V33,V3:V83,1)</f>
        <v>25</v>
      </c>
      <c r="E33" s="1" t="n">
        <f aca="false">RANK(W33,W3:W83,1)</f>
        <v>4</v>
      </c>
      <c r="F33" s="1" t="n">
        <f aca="false">RANK(X33,X3:X83,1)</f>
        <v>8</v>
      </c>
      <c r="G33" s="31" t="n">
        <f aca="false">IF(R33=1,D32,IF(R33=2,E32,IF(R33=3,F32,0)))</f>
        <v>6</v>
      </c>
      <c r="H33" s="32" t="n">
        <v>30</v>
      </c>
      <c r="I33" s="32" t="n">
        <f aca="false">IF(O33=0,0,IF(R33=1,A32,IF(R33=2,B32,IF(R33=3,C32,0))))</f>
        <v>6</v>
      </c>
      <c r="J33" s="32" t="e">
        <f aca="false">IF(R33=1,AH33, IF(R33=2,AI33,IF(R33=3,AJ33,0)))</f>
        <v>#N/A</v>
      </c>
      <c r="K33" s="32" t="s">
        <v>50</v>
      </c>
      <c r="L33" s="32"/>
      <c r="M33" s="33" t="str">
        <f aca="false">CONCATENATE(K33," ",L33)</f>
        <v>Stará ves</v>
      </c>
      <c r="N33" s="32"/>
      <c r="O33" s="32" t="n">
        <v>1</v>
      </c>
      <c r="P33" s="32" t="s">
        <v>19</v>
      </c>
      <c r="Q33" s="33" t="str">
        <f aca="false">IF(R33=1,Y33,(IF(R33=2,Z33,(IF(R33=3,AA33,0)))))</f>
        <v>NAD 35</v>
      </c>
      <c r="R33" s="34" t="n">
        <v>3</v>
      </c>
      <c r="S33" s="33" t="n">
        <v>19.55</v>
      </c>
      <c r="T33" s="33" t="n">
        <v>19.989</v>
      </c>
      <c r="U33" s="35" t="n">
        <f aca="false">IF(S33&gt;T33,S33,T33)</f>
        <v>19.989</v>
      </c>
      <c r="V33" s="1" t="n">
        <f aca="false">IF(R34=1,U34,999)</f>
        <v>999</v>
      </c>
      <c r="W33" s="1" t="n">
        <f aca="false">IF(R34=2,U34,999)</f>
        <v>18.137</v>
      </c>
      <c r="X33" s="1" t="n">
        <f aca="false">IF(R34=3,U34,999)</f>
        <v>999</v>
      </c>
      <c r="Y33" s="1" t="s">
        <v>20</v>
      </c>
      <c r="Z33" s="1" t="s">
        <v>21</v>
      </c>
      <c r="AA33" s="1" t="s">
        <v>22</v>
      </c>
      <c r="AB33" s="1" t="n">
        <f aca="false">IF(O34=1,V33,99999)</f>
        <v>999</v>
      </c>
      <c r="AC33" s="1" t="n">
        <f aca="false">IF(O34=1,W33,99999)</f>
        <v>18.137</v>
      </c>
      <c r="AD33" s="1" t="n">
        <f aca="false">IF(O34=1,X33,99999)</f>
        <v>999</v>
      </c>
      <c r="AE33" s="0" t="n">
        <f aca="false">IF(O33=0,0,IF(A32=1,25, IF(A32=2,22,IF(A32=3,20,IF(A32=4,18,IF(A32=5,16, IF(A32=6,15, IF(A32=7,14, IF(A32=8,13,IF(A32=9,12, IF(A32=10,11,IF(A32=11,10, IF(A32=12,9, IF(A32=13,8,IF(A32=14,7, IF(A32=15,6,IF(A32&gt;15,5,0)))))))))))))))))</f>
        <v>5</v>
      </c>
      <c r="AF33" s="0" t="n">
        <f aca="false">IF(O33=0,0,IF(B32=1,12, IF(B32=2,10,IF(B32=3,8,IF(B32=4,6,IF(B32=5,5, IF(B32=6,5, IF(B32=7,5, IF(B32&gt;7,5,0)))))))))</f>
        <v>5</v>
      </c>
      <c r="AG33" s="0" t="n">
        <f aca="false">IF(O33=0,0,IF(C32=1,12, IF(C32=2,10,IF(C32=3,8,IF(C32=4,7,IF(C32=5,6, IF(C32=6,5, IF(C32=7,5, IF(C32&gt;7,5,0)))))))))</f>
        <v>5</v>
      </c>
      <c r="AH33" s="0" t="e">
        <f aca="false">AE33-Tabulka1[[#This Row],[půjčený závodník m-1, ž-1,2, sg-1]]*3</f>
        <v>#N/A</v>
      </c>
      <c r="AI33" s="0" t="e">
        <f aca="false">AF33-Tabulka1[[#This Row],[půjčený závodník m-1, ž-1,2, sg-1]]*2</f>
        <v>#N/A</v>
      </c>
      <c r="AJ33" s="0" t="e">
        <f aca="false">AG33-Tabulka1[[#This Row],[půjčený závodník m-1, ž-1,2, sg-1]]*3</f>
        <v>#N/A</v>
      </c>
    </row>
    <row r="34" customFormat="false" ht="14.95" hidden="false" customHeight="false" outlineLevel="0" collapsed="false">
      <c r="A34" s="1" t="e">
        <f aca="false">RANK(AB34,AB3:AB83,1)</f>
        <v>#VALUE!</v>
      </c>
      <c r="B34" s="1" t="n">
        <f aca="false">RANK(AC34,AC3:AC83,1)</f>
        <v>6</v>
      </c>
      <c r="C34" s="1" t="n">
        <f aca="false">RANK(AD34,AD3:AD83,1)</f>
        <v>7</v>
      </c>
      <c r="D34" s="1" t="e">
        <f aca="false">RANK(V34,V3:V83,1)</f>
        <v>#VALUE!</v>
      </c>
      <c r="E34" s="1" t="n">
        <f aca="false">RANK(W34,W3:W83,1)</f>
        <v>9</v>
      </c>
      <c r="F34" s="1" t="n">
        <f aca="false">RANK(X34,X3:X83,1)</f>
        <v>8</v>
      </c>
      <c r="G34" s="41" t="n">
        <f aca="false">IF(R34=1,D33,IF(R34=2,E33,IF(R34=3,F33,0)))</f>
        <v>4</v>
      </c>
      <c r="H34" s="42" t="n">
        <v>31</v>
      </c>
      <c r="I34" s="42" t="n">
        <f aca="false">IF(O34=0,0,IF(R34=1,A33,IF(R34=2,B33,IF(R34=3,C33,0))))</f>
        <v>3</v>
      </c>
      <c r="J34" s="42" t="e">
        <f aca="false">IF(R34=1,AH34, IF(R34=2,AI34,IF(R34=3,AJ34,0)))</f>
        <v>#N/A</v>
      </c>
      <c r="K34" s="42" t="s">
        <v>51</v>
      </c>
      <c r="L34" s="42"/>
      <c r="M34" s="43" t="str">
        <f aca="false">CONCATENATE(K34," ",L34)</f>
        <v>Petřvaldík</v>
      </c>
      <c r="N34" s="42"/>
      <c r="O34" s="42" t="n">
        <v>1</v>
      </c>
      <c r="P34" s="42" t="s">
        <v>24</v>
      </c>
      <c r="Q34" s="43" t="str">
        <f aca="false">IF(R34=1,Y34,(IF(R34=2,Z34,(IF(R34=3,AA34,0)))))</f>
        <v>ŽENY</v>
      </c>
      <c r="R34" s="44" t="n">
        <v>2</v>
      </c>
      <c r="S34" s="43" t="n">
        <v>18.137</v>
      </c>
      <c r="T34" s="43" t="n">
        <v>17.319</v>
      </c>
      <c r="U34" s="45" t="n">
        <f aca="false">IF(S34&gt;T34,S34,T34)</f>
        <v>18.137</v>
      </c>
      <c r="V34" s="1" t="str">
        <f aca="false">IF(R35=1,U35,999)</f>
        <v>N</v>
      </c>
      <c r="W34" s="1" t="n">
        <f aca="false">IF(R35=2,U35,999)</f>
        <v>999</v>
      </c>
      <c r="X34" s="1" t="n">
        <f aca="false">IF(R35=3,U35,999)</f>
        <v>999</v>
      </c>
      <c r="Y34" s="1" t="s">
        <v>20</v>
      </c>
      <c r="Z34" s="1" t="s">
        <v>21</v>
      </c>
      <c r="AA34" s="1" t="s">
        <v>22</v>
      </c>
      <c r="AB34" s="1" t="str">
        <f aca="false">IF(O35=1,V34,99999)</f>
        <v>N</v>
      </c>
      <c r="AC34" s="1" t="n">
        <f aca="false">IF(O35=1,W34,99999)</f>
        <v>999</v>
      </c>
      <c r="AD34" s="1" t="n">
        <f aca="false">IF(O35=1,X34,99999)</f>
        <v>999</v>
      </c>
      <c r="AE34" s="0" t="n">
        <f aca="false">IF(O34=0,0,IF(A33=1,25, IF(A33=2,22,IF(A33=3,20,IF(A33=4,18,IF(A33=5,16, IF(A33=6,15, IF(A33=7,14, IF(A33=8,13,IF(A33=9,12, IF(A33=10,11,IF(A33=11,10, IF(A33=12,9, IF(A33=13,8,IF(A33=14,7, IF(A33=15,6,IF(A33&gt;15,5,0)))))))))))))))))</f>
        <v>5</v>
      </c>
      <c r="AF34" s="0" t="n">
        <f aca="false">IF(O34=0,0,IF(B33=1,12, IF(B33=2,10,IF(B33=3,8,IF(B33=4,6,IF(B33=5,5, IF(B33=6,5, IF(B33=7,5, IF(B33&gt;7,5,0)))))))))</f>
        <v>8</v>
      </c>
      <c r="AG34" s="0" t="n">
        <f aca="false">IF(O34=0,0,IF(C33=1,12, IF(C33=2,10,IF(C33=3,8,IF(C33=4,7,IF(C33=5,6, IF(C33=6,5, IF(C33=7,5, IF(C33&gt;7,5,0)))))))))</f>
        <v>5</v>
      </c>
      <c r="AH34" s="0" t="e">
        <f aca="false">AE34-Tabulka1[[#This Row],[půjčený závodník m-1, ž-1,2, sg-1]]*3</f>
        <v>#N/A</v>
      </c>
      <c r="AI34" s="0" t="e">
        <f aca="false">AF34-Tabulka1[[#This Row],[půjčený závodník m-1, ž-1,2, sg-1]]*2</f>
        <v>#N/A</v>
      </c>
      <c r="AJ34" s="0" t="e">
        <f aca="false">AG34-Tabulka1[[#This Row],[půjčený závodník m-1, ž-1,2, sg-1]]*3</f>
        <v>#N/A</v>
      </c>
    </row>
    <row r="35" customFormat="false" ht="14.95" hidden="false" customHeight="false" outlineLevel="0" collapsed="false">
      <c r="A35" s="1" t="n">
        <f aca="false">RANK(AB35,AB3:AB83,1)</f>
        <v>5</v>
      </c>
      <c r="B35" s="1" t="n">
        <f aca="false">RANK(AC35,AC3:AC83,1)</f>
        <v>6</v>
      </c>
      <c r="C35" s="1" t="n">
        <f aca="false">RANK(AD35,AD3:AD83,1)</f>
        <v>7</v>
      </c>
      <c r="D35" s="1" t="n">
        <f aca="false">RANK(V35,V3:V83,1)</f>
        <v>5</v>
      </c>
      <c r="E35" s="1" t="n">
        <f aca="false">RANK(W35,W3:W83,1)</f>
        <v>9</v>
      </c>
      <c r="F35" s="1" t="n">
        <f aca="false">RANK(X35,X3:X83,1)</f>
        <v>8</v>
      </c>
      <c r="G35" s="36" t="e">
        <f aca="false">IF(R35=1,D34,IF(R35=2,E34,IF(R35=3,F34,0)))</f>
        <v>#VALUE!</v>
      </c>
      <c r="H35" s="37" t="n">
        <v>32</v>
      </c>
      <c r="I35" s="37" t="e">
        <f aca="false">IF(O35=0,0,IF(R35=1,A34,IF(R35=2,B34,IF(R35=3,C34,0))))</f>
        <v>#VALUE!</v>
      </c>
      <c r="J35" s="37" t="e">
        <f aca="false">IF(R35=1,AH35, IF(R35=2,AI35,IF(R35=3,AJ35,0)))</f>
        <v>#N/A</v>
      </c>
      <c r="K35" s="37" t="s">
        <v>46</v>
      </c>
      <c r="L35" s="37"/>
      <c r="M35" s="38" t="str">
        <f aca="false">CONCATENATE(K35," ",L35)</f>
        <v>Metylovice</v>
      </c>
      <c r="N35" s="37"/>
      <c r="O35" s="37" t="n">
        <v>1</v>
      </c>
      <c r="P35" s="37" t="s">
        <v>27</v>
      </c>
      <c r="Q35" s="38" t="str">
        <f aca="false">IF(R35=1,Y35,(IF(R35=2,Z35,(IF(R35=3,AA35,0)))))</f>
        <v>MUŽI</v>
      </c>
      <c r="R35" s="39" t="n">
        <v>1</v>
      </c>
      <c r="S35" s="38" t="s">
        <v>25</v>
      </c>
      <c r="T35" s="38" t="s">
        <v>25</v>
      </c>
      <c r="U35" s="40" t="str">
        <f aca="false">IF(S35&gt;T35,S35,T35)</f>
        <v>N</v>
      </c>
      <c r="V35" s="1" t="n">
        <f aca="false">IF(R36=1,U36,999)</f>
        <v>14.798</v>
      </c>
      <c r="W35" s="1" t="n">
        <f aca="false">IF(R36=2,U36,999)</f>
        <v>999</v>
      </c>
      <c r="X35" s="1" t="n">
        <f aca="false">IF(R36=3,U36,999)</f>
        <v>999</v>
      </c>
      <c r="Y35" s="1" t="s">
        <v>20</v>
      </c>
      <c r="Z35" s="1" t="s">
        <v>21</v>
      </c>
      <c r="AA35" s="1" t="s">
        <v>22</v>
      </c>
      <c r="AB35" s="1" t="n">
        <f aca="false">IF(O36=1,V35,99999)</f>
        <v>14.798</v>
      </c>
      <c r="AC35" s="1" t="n">
        <f aca="false">IF(O36=1,W35,99999)</f>
        <v>999</v>
      </c>
      <c r="AD35" s="1" t="n">
        <f aca="false">IF(O36=1,X35,99999)</f>
        <v>999</v>
      </c>
      <c r="AE35" s="0" t="e">
        <f aca="false">IF(O35=0,0,IF(A34=1,25, IF(A34=2,22,IF(A34=3,20,IF(A34=4,18,IF(A34=5,16, IF(A34=6,15, IF(A34=7,14, IF(A34=8,13,IF(A34=9,12, IF(A34=10,11,IF(A34=11,10, IF(A34=12,9, IF(A34=13,8,IF(A34=14,7, IF(A34=15,6,IF(A34&gt;15,5,0)))))))))))))))))</f>
        <v>#VALUE!</v>
      </c>
      <c r="AF35" s="0" t="n">
        <f aca="false">IF(O35=0,0,IF(B34=1,12, IF(B34=2,10,IF(B34=3,8,IF(B34=4,6,IF(B34=5,5, IF(B34=6,5, IF(B34=7,5, IF(B34&gt;7,5,0)))))))))</f>
        <v>5</v>
      </c>
      <c r="AG35" s="0" t="n">
        <f aca="false">IF(O35=0,0,IF(C34=1,12, IF(C34=2,10,IF(C34=3,8,IF(C34=4,7,IF(C34=5,6, IF(C34=6,5, IF(C34=7,5, IF(C34&gt;7,5,0)))))))))</f>
        <v>5</v>
      </c>
      <c r="AH35" s="0" t="e">
        <f aca="false">AE35-Tabulka1[[#This Row],[půjčený závodník m-1, ž-1,2, sg-1]]*3</f>
        <v>#N/A</v>
      </c>
      <c r="AI35" s="0" t="e">
        <f aca="false">AF35-Tabulka1[[#This Row],[půjčený závodník m-1, ž-1,2, sg-1]]*2</f>
        <v>#N/A</v>
      </c>
      <c r="AJ35" s="0" t="e">
        <f aca="false">AG35-Tabulka1[[#This Row],[půjčený závodník m-1, ž-1,2, sg-1]]*3</f>
        <v>#N/A</v>
      </c>
    </row>
    <row r="36" customFormat="false" ht="14.95" hidden="false" customHeight="false" outlineLevel="0" collapsed="false">
      <c r="A36" s="1" t="n">
        <f aca="false">RANK(AB36,AB3:AB83,1)</f>
        <v>11</v>
      </c>
      <c r="B36" s="1" t="n">
        <f aca="false">RANK(AC36,AC3:AC83,1)</f>
        <v>6</v>
      </c>
      <c r="C36" s="1" t="n">
        <f aca="false">RANK(AD36,AD3:AD83,1)</f>
        <v>7</v>
      </c>
      <c r="D36" s="1" t="n">
        <f aca="false">RANK(V36,V3:V83,1)</f>
        <v>11</v>
      </c>
      <c r="E36" s="1" t="n">
        <f aca="false">RANK(W36,W3:W83,1)</f>
        <v>9</v>
      </c>
      <c r="F36" s="1" t="n">
        <f aca="false">RANK(X36,X3:X83,1)</f>
        <v>8</v>
      </c>
      <c r="G36" s="36" t="n">
        <f aca="false">IF(R36=1,D35,IF(R36=2,E35,IF(R36=3,F35,0)))</f>
        <v>5</v>
      </c>
      <c r="H36" s="37" t="n">
        <v>33</v>
      </c>
      <c r="I36" s="37" t="n">
        <f aca="false">IF(O36=0,0,IF(R36=1,A35,IF(R36=2,B35,IF(R36=3,C35,0))))</f>
        <v>5</v>
      </c>
      <c r="J36" s="37" t="e">
        <f aca="false">IF(R36=1,AH36, IF(R36=2,AI36,IF(R36=3,AJ36,0)))</f>
        <v>#N/A</v>
      </c>
      <c r="K36" s="37" t="s">
        <v>52</v>
      </c>
      <c r="L36" s="37"/>
      <c r="M36" s="38" t="str">
        <f aca="false">CONCATENATE(K36," ",L36)</f>
        <v>Trojanovice</v>
      </c>
      <c r="N36" s="37"/>
      <c r="O36" s="37" t="n">
        <v>1</v>
      </c>
      <c r="P36" s="37" t="s">
        <v>24</v>
      </c>
      <c r="Q36" s="38" t="str">
        <f aca="false">IF(R36=1,Y36,(IF(R36=2,Z36,(IF(R36=3,AA36,0)))))</f>
        <v>MUŽI</v>
      </c>
      <c r="R36" s="39" t="n">
        <v>1</v>
      </c>
      <c r="S36" s="38" t="n">
        <v>14.543</v>
      </c>
      <c r="T36" s="38" t="n">
        <v>14.798</v>
      </c>
      <c r="U36" s="40" t="n">
        <f aca="false">IF(S36&gt;T36,S36,T36)</f>
        <v>14.798</v>
      </c>
      <c r="V36" s="1" t="n">
        <f aca="false">IF(R37=1,U37,999)</f>
        <v>15.175</v>
      </c>
      <c r="W36" s="1" t="n">
        <f aca="false">IF(R37=2,U37,999)</f>
        <v>999</v>
      </c>
      <c r="X36" s="1" t="n">
        <f aca="false">IF(R37=3,U37,999)</f>
        <v>999</v>
      </c>
      <c r="Y36" s="1" t="s">
        <v>20</v>
      </c>
      <c r="Z36" s="1" t="s">
        <v>21</v>
      </c>
      <c r="AA36" s="1" t="s">
        <v>22</v>
      </c>
      <c r="AB36" s="1" t="n">
        <f aca="false">IF(O37=1,V36,99999)</f>
        <v>15.175</v>
      </c>
      <c r="AC36" s="1" t="n">
        <f aca="false">IF(O37=1,W36,99999)</f>
        <v>999</v>
      </c>
      <c r="AD36" s="1" t="n">
        <f aca="false">IF(O37=1,X36,99999)</f>
        <v>999</v>
      </c>
      <c r="AE36" s="0" t="n">
        <f aca="false">IF(O36=0,0,IF(A35=1,25, IF(A35=2,22,IF(A35=3,20,IF(A35=4,18,IF(A35=5,16, IF(A35=6,15, IF(A35=7,14, IF(A35=8,13,IF(A35=9,12, IF(A35=10,11,IF(A35=11,10, IF(A35=12,9, IF(A35=13,8,IF(A35=14,7, IF(A35=15,6,IF(A35&gt;15,5,0)))))))))))))))))</f>
        <v>16</v>
      </c>
      <c r="AF36" s="0" t="n">
        <f aca="false">IF(O36=0,0,IF(B35=1,12, IF(B35=2,10,IF(B35=3,8,IF(B35=4,6,IF(B35=5,5, IF(B35=6,5, IF(B35=7,5, IF(B35&gt;7,5,0)))))))))</f>
        <v>5</v>
      </c>
      <c r="AG36" s="0" t="n">
        <f aca="false">IF(O36=0,0,IF(C35=1,12, IF(C35=2,10,IF(C35=3,8,IF(C35=4,7,IF(C35=5,6, IF(C35=6,5, IF(C35=7,5, IF(C35&gt;7,5,0)))))))))</f>
        <v>5</v>
      </c>
      <c r="AH36" s="0" t="e">
        <f aca="false">AE36-Tabulka1[[#This Row],[půjčený závodník m-1, ž-1,2, sg-1]]*3</f>
        <v>#N/A</v>
      </c>
      <c r="AI36" s="0" t="e">
        <f aca="false">AF36-Tabulka1[[#This Row],[půjčený závodník m-1, ž-1,2, sg-1]]*2</f>
        <v>#N/A</v>
      </c>
      <c r="AJ36" s="0" t="e">
        <f aca="false">AG36-Tabulka1[[#This Row],[půjčený závodník m-1, ž-1,2, sg-1]]*3</f>
        <v>#N/A</v>
      </c>
    </row>
    <row r="37" customFormat="false" ht="14.95" hidden="false" customHeight="false" outlineLevel="0" collapsed="false">
      <c r="A37" s="1" t="n">
        <f aca="false">RANK(AB37,AB3:AB83,1)</f>
        <v>35</v>
      </c>
      <c r="B37" s="1" t="n">
        <f aca="false">RANK(AC37,AC3:AC83,1)</f>
        <v>34</v>
      </c>
      <c r="C37" s="1" t="n">
        <f aca="false">RANK(AD37,AD3:AD83,1)</f>
        <v>36</v>
      </c>
      <c r="D37" s="1" t="e">
        <f aca="false">RANK(V37,V3:V83,1)</f>
        <v>#VALUE!</v>
      </c>
      <c r="E37" s="1" t="n">
        <f aca="false">RANK(W37,W3:W83,1)</f>
        <v>9</v>
      </c>
      <c r="F37" s="1" t="n">
        <f aca="false">RANK(X37,X3:X83,1)</f>
        <v>8</v>
      </c>
      <c r="G37" s="36" t="n">
        <f aca="false">IF(R37=1,D36,IF(R37=2,E36,IF(R37=3,F36,0)))</f>
        <v>11</v>
      </c>
      <c r="H37" s="37" t="n">
        <v>34</v>
      </c>
      <c r="I37" s="37" t="n">
        <f aca="false">IF(O37=0,0,IF(R37=1,A36,IF(R37=2,B36,IF(R37=3,C36,0))))</f>
        <v>11</v>
      </c>
      <c r="J37" s="37" t="e">
        <f aca="false">IF(R37=1,AH37, IF(R37=2,AI37,IF(R37=3,AJ37,0)))</f>
        <v>#N/A</v>
      </c>
      <c r="K37" s="37" t="s">
        <v>53</v>
      </c>
      <c r="L37" s="37"/>
      <c r="M37" s="38" t="str">
        <f aca="false">CONCATENATE(K37," ",L37)</f>
        <v>Jistebník</v>
      </c>
      <c r="N37" s="37"/>
      <c r="O37" s="37" t="n">
        <v>1</v>
      </c>
      <c r="P37" s="37" t="s">
        <v>24</v>
      </c>
      <c r="Q37" s="38" t="str">
        <f aca="false">IF(R37=1,Y37,(IF(R37=2,Z37,(IF(R37=3,AA37,0)))))</f>
        <v>MUŽI</v>
      </c>
      <c r="R37" s="39" t="n">
        <v>1</v>
      </c>
      <c r="S37" s="38" t="n">
        <v>15.175</v>
      </c>
      <c r="T37" s="38" t="n">
        <v>14.876</v>
      </c>
      <c r="U37" s="40" t="n">
        <f aca="false">IF(S37&gt;T37,S37,T37)</f>
        <v>15.175</v>
      </c>
      <c r="V37" s="1" t="str">
        <f aca="false">IF(R38=1,U38,999)</f>
        <v>N</v>
      </c>
      <c r="W37" s="1" t="n">
        <f aca="false">IF(R38=2,U38,999)</f>
        <v>999</v>
      </c>
      <c r="X37" s="1" t="n">
        <f aca="false">IF(R38=3,U38,999)</f>
        <v>999</v>
      </c>
      <c r="Y37" s="1" t="s">
        <v>20</v>
      </c>
      <c r="Z37" s="1" t="s">
        <v>21</v>
      </c>
      <c r="AA37" s="1" t="s">
        <v>22</v>
      </c>
      <c r="AB37" s="1" t="n">
        <f aca="false">IF(O38=1,V37,99999)</f>
        <v>99999</v>
      </c>
      <c r="AC37" s="1" t="n">
        <f aca="false">IF(O38=1,W37,99999)</f>
        <v>99999</v>
      </c>
      <c r="AD37" s="1" t="n">
        <f aca="false">IF(O38=1,X37,99999)</f>
        <v>99999</v>
      </c>
      <c r="AE37" s="0" t="n">
        <f aca="false">IF(O37=0,0,IF(A36=1,25, IF(A36=2,22,IF(A36=3,20,IF(A36=4,18,IF(A36=5,16, IF(A36=6,15, IF(A36=7,14, IF(A36=8,13,IF(A36=9,12, IF(A36=10,11,IF(A36=11,10, IF(A36=12,9, IF(A36=13,8,IF(A36=14,7, IF(A36=15,6,IF(A36&gt;15,5,0)))))))))))))))))</f>
        <v>10</v>
      </c>
      <c r="AF37" s="0" t="n">
        <f aca="false">IF(O37=0,0,IF(B36=1,12, IF(B36=2,10,IF(B36=3,8,IF(B36=4,6,IF(B36=5,5, IF(B36=6,5, IF(B36=7,5, IF(B36&gt;7,5,0)))))))))</f>
        <v>5</v>
      </c>
      <c r="AG37" s="0" t="n">
        <f aca="false">IF(O37=0,0,IF(C36=1,12, IF(C36=2,10,IF(C36=3,8,IF(C36=4,7,IF(C36=5,6, IF(C36=6,5, IF(C36=7,5, IF(C36&gt;7,5,0)))))))))</f>
        <v>5</v>
      </c>
      <c r="AH37" s="0" t="e">
        <f aca="false">AE37-Tabulka1[[#This Row],[půjčený závodník m-1, ž-1,2, sg-1]]*3</f>
        <v>#N/A</v>
      </c>
      <c r="AI37" s="0" t="e">
        <f aca="false">AF37-Tabulka1[[#This Row],[půjčený závodník m-1, ž-1,2, sg-1]]*2</f>
        <v>#N/A</v>
      </c>
      <c r="AJ37" s="0" t="e">
        <f aca="false">AG37-Tabulka1[[#This Row],[půjčený závodník m-1, ž-1,2, sg-1]]*3</f>
        <v>#N/A</v>
      </c>
    </row>
    <row r="38" customFormat="false" ht="14.9" hidden="false" customHeight="false" outlineLevel="0" collapsed="false">
      <c r="A38" s="1" t="n">
        <f aca="false">RANK(AB38,AB3:AB83,1)</f>
        <v>20</v>
      </c>
      <c r="B38" s="1" t="e">
        <f aca="false">RANK(AC38,AC3:AC83,1)</f>
        <v>#VALUE!</v>
      </c>
      <c r="C38" s="1" t="n">
        <f aca="false">RANK(AD38,AD3:AD83,1)</f>
        <v>7</v>
      </c>
      <c r="D38" s="1" t="n">
        <f aca="false">RANK(V38,V3:V83,1)</f>
        <v>25</v>
      </c>
      <c r="E38" s="1" t="e">
        <f aca="false">RANK(W38,W3:W83,1)</f>
        <v>#VALUE!</v>
      </c>
      <c r="F38" s="1" t="n">
        <f aca="false">RANK(X38,X3:X83,1)</f>
        <v>8</v>
      </c>
      <c r="G38" s="24" t="e">
        <f aca="false">IF(R38=1,D37,IF(R38=2,E37,IF(R38=3,F37,0)))</f>
        <v>#VALUE!</v>
      </c>
      <c r="H38" s="25" t="n">
        <v>35</v>
      </c>
      <c r="I38" s="25" t="n">
        <f aca="false">IF(O38=0,0,IF(R38=1,A37,IF(R38=2,B37,IF(R38=3,C37,0))))</f>
        <v>0</v>
      </c>
      <c r="J38" s="25" t="e">
        <f aca="false">IF(R38=1,AH38, IF(R38=2,AI38,IF(R38=3,AJ38,0)))</f>
        <v>#N/A</v>
      </c>
      <c r="K38" s="26" t="s">
        <v>54</v>
      </c>
      <c r="L38" s="26"/>
      <c r="M38" s="27" t="str">
        <f aca="false">CONCATENATE(K38," ",L38)</f>
        <v>Hájov</v>
      </c>
      <c r="N38" s="26"/>
      <c r="O38" s="26" t="n">
        <v>0</v>
      </c>
      <c r="P38" s="26" t="s">
        <v>24</v>
      </c>
      <c r="Q38" s="27" t="str">
        <f aca="false">IF(R38=1,Y38,(IF(R38=2,Z38,(IF(R38=3,AA38,0)))))</f>
        <v>MUŽI</v>
      </c>
      <c r="R38" s="28" t="n">
        <v>1</v>
      </c>
      <c r="S38" s="29" t="s">
        <v>25</v>
      </c>
      <c r="T38" s="29" t="s">
        <v>25</v>
      </c>
      <c r="U38" s="30" t="str">
        <f aca="false">IF(S38&gt;T38,S38,T38)</f>
        <v>N</v>
      </c>
      <c r="V38" s="1" t="n">
        <f aca="false">IF(R39=1,U39,999)</f>
        <v>999</v>
      </c>
      <c r="W38" s="1" t="str">
        <f aca="false">IF(R39=2,U39,999)</f>
        <v>N</v>
      </c>
      <c r="X38" s="1" t="n">
        <f aca="false">IF(R39=3,U39,999)</f>
        <v>999</v>
      </c>
      <c r="Y38" s="1" t="s">
        <v>20</v>
      </c>
      <c r="Z38" s="1" t="s">
        <v>21</v>
      </c>
      <c r="AA38" s="1" t="s">
        <v>22</v>
      </c>
      <c r="AB38" s="1" t="n">
        <f aca="false">IF(O39=1,V38,99999)</f>
        <v>999</v>
      </c>
      <c r="AC38" s="1" t="str">
        <f aca="false">IF(O39=1,W38,99999)</f>
        <v>N</v>
      </c>
      <c r="AD38" s="1" t="n">
        <f aca="false">IF(O39=1,X38,99999)</f>
        <v>999</v>
      </c>
      <c r="AE38" s="0" t="n">
        <f aca="false">IF(O38=0,0,IF(A37=1,25, IF(A37=2,22,IF(A37=3,20,IF(A37=4,18,IF(A37=5,16, IF(A37=6,15, IF(A37=7,14, IF(A37=8,13,IF(A37=9,12, IF(A37=10,11,IF(A37=11,10, IF(A37=12,9, IF(A37=13,8,IF(A37=14,7, IF(A37=15,6,IF(A37&gt;15,5,0)))))))))))))))))</f>
        <v>0</v>
      </c>
      <c r="AF38" s="0" t="n">
        <f aca="false">IF(O38=0,0,IF(B37=1,12, IF(B37=2,10,IF(B37=3,8,IF(B37=4,6,IF(B37=5,5, IF(B37=6,5, IF(B37=7,5, IF(B37&gt;7,5,0)))))))))</f>
        <v>0</v>
      </c>
      <c r="AG38" s="0" t="n">
        <f aca="false">IF(O38=0,0,IF(C37=1,12, IF(C37=2,10,IF(C37=3,8,IF(C37=4,7,IF(C37=5,6, IF(C37=6,5, IF(C37=7,5, IF(C37&gt;7,5,0)))))))))</f>
        <v>0</v>
      </c>
      <c r="AH38" s="0" t="e">
        <f aca="false">AE38-Tabulka1[[#This Row],[půjčený závodník m-1, ž-1,2, sg-1]]*3</f>
        <v>#N/A</v>
      </c>
      <c r="AI38" s="0" t="e">
        <f aca="false">AF38-Tabulka1[[#This Row],[půjčený závodník m-1, ž-1,2, sg-1]]*2</f>
        <v>#N/A</v>
      </c>
      <c r="AJ38" s="0" t="e">
        <f aca="false">AG38-Tabulka1[[#This Row],[půjčený závodník m-1, ž-1,2, sg-1]]*3</f>
        <v>#N/A</v>
      </c>
    </row>
    <row r="39" customFormat="false" ht="14.95" hidden="false" customHeight="false" outlineLevel="0" collapsed="false">
      <c r="A39" s="1" t="n">
        <f aca="false">RANK(AB39,AB3:AB83,1)</f>
        <v>10</v>
      </c>
      <c r="B39" s="1" t="n">
        <f aca="false">RANK(AC39,AC3:AC83,1)</f>
        <v>6</v>
      </c>
      <c r="C39" s="1" t="n">
        <f aca="false">RANK(AD39,AD3:AD83,1)</f>
        <v>7</v>
      </c>
      <c r="D39" s="1" t="n">
        <f aca="false">RANK(V39,V3:V83,1)</f>
        <v>10</v>
      </c>
      <c r="E39" s="1" t="n">
        <f aca="false">RANK(W39,W3:W83,1)</f>
        <v>9</v>
      </c>
      <c r="F39" s="1" t="n">
        <f aca="false">RANK(X39,X3:X83,1)</f>
        <v>8</v>
      </c>
      <c r="G39" s="41" t="e">
        <f aca="false">IF(R39=1,D38,IF(R39=2,E38,IF(R39=3,F38,0)))</f>
        <v>#VALUE!</v>
      </c>
      <c r="H39" s="42" t="n">
        <v>36</v>
      </c>
      <c r="I39" s="42" t="e">
        <f aca="false">IF(O39=0,0,IF(R39=1,A38,IF(R39=2,B38,IF(R39=3,C38,0))))</f>
        <v>#VALUE!</v>
      </c>
      <c r="J39" s="42" t="e">
        <f aca="false">IF(R39=1,AH39, IF(R39=2,AI39,IF(R39=3,AJ39,0)))</f>
        <v>#N/A</v>
      </c>
      <c r="K39" s="42" t="s">
        <v>49</v>
      </c>
      <c r="L39" s="42"/>
      <c r="M39" s="43" t="str">
        <f aca="false">CONCATENATE(K39," ",L39)</f>
        <v>Markvartovice</v>
      </c>
      <c r="N39" s="42"/>
      <c r="O39" s="42" t="n">
        <v>1</v>
      </c>
      <c r="P39" s="42" t="s">
        <v>36</v>
      </c>
      <c r="Q39" s="43" t="str">
        <f aca="false">IF(R39=1,Y39,(IF(R39=2,Z39,(IF(R39=3,AA39,0)))))</f>
        <v>ŽENY</v>
      </c>
      <c r="R39" s="44" t="n">
        <v>2</v>
      </c>
      <c r="S39" s="43" t="s">
        <v>25</v>
      </c>
      <c r="T39" s="43"/>
      <c r="U39" s="45" t="str">
        <f aca="false">IF(S39&gt;T39,S39,T39)</f>
        <v>N</v>
      </c>
      <c r="V39" s="1" t="n">
        <f aca="false">IF(R40=1,U40,999)</f>
        <v>14.935</v>
      </c>
      <c r="W39" s="1" t="n">
        <f aca="false">IF(R40=2,U40,999)</f>
        <v>999</v>
      </c>
      <c r="X39" s="1" t="n">
        <f aca="false">IF(R40=3,U40,999)</f>
        <v>999</v>
      </c>
      <c r="Y39" s="1" t="s">
        <v>20</v>
      </c>
      <c r="Z39" s="1" t="s">
        <v>21</v>
      </c>
      <c r="AA39" s="1" t="s">
        <v>22</v>
      </c>
      <c r="AB39" s="1" t="n">
        <f aca="false">IF(O40=1,V39,99999)</f>
        <v>14.935</v>
      </c>
      <c r="AC39" s="1" t="n">
        <f aca="false">IF(O40=1,W39,99999)</f>
        <v>999</v>
      </c>
      <c r="AD39" s="1" t="n">
        <f aca="false">IF(O40=1,X39,99999)</f>
        <v>999</v>
      </c>
      <c r="AE39" s="0" t="n">
        <f aca="false">IF(O39=0,0,IF(A38=1,25, IF(A38=2,22,IF(A38=3,20,IF(A38=4,18,IF(A38=5,16, IF(A38=6,15, IF(A38=7,14, IF(A38=8,13,IF(A38=9,12, IF(A38=10,11,IF(A38=11,10, IF(A38=12,9, IF(A38=13,8,IF(A38=14,7, IF(A38=15,6,IF(A38&gt;15,5,0)))))))))))))))))</f>
        <v>5</v>
      </c>
      <c r="AF39" s="0" t="e">
        <f aca="false">IF(O39=0,0,IF(B38=1,12, IF(B38=2,10,IF(B38=3,8,IF(B38=4,6,IF(B38=5,5, IF(B38=6,5, IF(B38=7,5, IF(B38&gt;7,5,0)))))))))</f>
        <v>#VALUE!</v>
      </c>
      <c r="AG39" s="0" t="n">
        <f aca="false">IF(O39=0,0,IF(C38=1,12, IF(C38=2,10,IF(C38=3,8,IF(C38=4,7,IF(C38=5,6, IF(C38=6,5, IF(C38=7,5, IF(C38&gt;7,5,0)))))))))</f>
        <v>5</v>
      </c>
      <c r="AH39" s="0" t="e">
        <f aca="false">AE39-Tabulka1[[#This Row],[půjčený závodník m-1, ž-1,2, sg-1]]*3</f>
        <v>#N/A</v>
      </c>
      <c r="AI39" s="0" t="e">
        <f aca="false">AF39-Tabulka1[[#This Row],[půjčený závodník m-1, ž-1,2, sg-1]]*2</f>
        <v>#N/A</v>
      </c>
      <c r="AJ39" s="0" t="e">
        <f aca="false">AG39-Tabulka1[[#This Row],[půjčený závodník m-1, ž-1,2, sg-1]]*3</f>
        <v>#N/A</v>
      </c>
    </row>
    <row r="40" customFormat="false" ht="14.95" hidden="false" customHeight="false" outlineLevel="0" collapsed="false">
      <c r="A40" s="1" t="e">
        <f aca="false">RANK(AB40,AB3:AB83,1)</f>
        <v>#VALUE!</v>
      </c>
      <c r="B40" s="1" t="n">
        <f aca="false">RANK(AC40,AC3:AC83,1)</f>
        <v>6</v>
      </c>
      <c r="C40" s="1" t="n">
        <f aca="false">RANK(AD40,AD3:AD83,1)</f>
        <v>7</v>
      </c>
      <c r="D40" s="1" t="e">
        <f aca="false">RANK(V40,V3:V83,1)</f>
        <v>#VALUE!</v>
      </c>
      <c r="E40" s="1" t="n">
        <f aca="false">RANK(W40,W3:W83,1)</f>
        <v>9</v>
      </c>
      <c r="F40" s="1" t="n">
        <f aca="false">RANK(X40,X3:X83,1)</f>
        <v>8</v>
      </c>
      <c r="G40" s="36" t="n">
        <f aca="false">IF(R40=1,D39,IF(R40=2,E39,IF(R40=3,F39,0)))</f>
        <v>10</v>
      </c>
      <c r="H40" s="37" t="n">
        <v>37</v>
      </c>
      <c r="I40" s="37" t="n">
        <f aca="false">IF(O40=0,0,IF(R40=1,A39,IF(R40=2,B39,IF(R40=3,C39,0))))</f>
        <v>10</v>
      </c>
      <c r="J40" s="37" t="e">
        <f aca="false">IF(R40=1,AH40, IF(R40=2,AI40,IF(R40=3,AJ40,0)))</f>
        <v>#N/A</v>
      </c>
      <c r="K40" s="37" t="s">
        <v>55</v>
      </c>
      <c r="L40" s="37" t="s">
        <v>18</v>
      </c>
      <c r="M40" s="38" t="str">
        <f aca="false">CONCATENATE(K40," ",L40)</f>
        <v>Proskovice A A</v>
      </c>
      <c r="N40" s="37"/>
      <c r="O40" s="37" t="n">
        <v>1</v>
      </c>
      <c r="P40" s="37" t="s">
        <v>19</v>
      </c>
      <c r="Q40" s="38" t="str">
        <f aca="false">IF(R40=1,Y40,(IF(R40=2,Z40,(IF(R40=3,AA40,0)))))</f>
        <v>MUŽI</v>
      </c>
      <c r="R40" s="39" t="n">
        <v>1</v>
      </c>
      <c r="S40" s="38" t="n">
        <v>14.935</v>
      </c>
      <c r="T40" s="38" t="n">
        <v>14.582</v>
      </c>
      <c r="U40" s="40" t="n">
        <f aca="false">IF(S40&gt;T40,S40,T40)</f>
        <v>14.935</v>
      </c>
      <c r="V40" s="1" t="str">
        <f aca="false">IF(R41=1,U41,999)</f>
        <v>N</v>
      </c>
      <c r="W40" s="1" t="n">
        <f aca="false">IF(R41=2,U41,999)</f>
        <v>999</v>
      </c>
      <c r="X40" s="1" t="n">
        <f aca="false">IF(R41=3,U41,999)</f>
        <v>999</v>
      </c>
      <c r="Y40" s="1" t="s">
        <v>20</v>
      </c>
      <c r="Z40" s="1" t="s">
        <v>21</v>
      </c>
      <c r="AA40" s="1" t="s">
        <v>22</v>
      </c>
      <c r="AB40" s="1" t="str">
        <f aca="false">IF(O41=1,V40,99999)</f>
        <v>N</v>
      </c>
      <c r="AC40" s="1" t="n">
        <f aca="false">IF(O41=1,W40,99999)</f>
        <v>999</v>
      </c>
      <c r="AD40" s="1" t="n">
        <f aca="false">IF(O41=1,X40,99999)</f>
        <v>999</v>
      </c>
      <c r="AE40" s="0" t="n">
        <f aca="false">IF(O40=0,0,IF(A39=1,25, IF(A39=2,22,IF(A39=3,20,IF(A39=4,18,IF(A39=5,16, IF(A39=6,15, IF(A39=7,14, IF(A39=8,13,IF(A39=9,12, IF(A39=10,11,IF(A39=11,10, IF(A39=12,9, IF(A39=13,8,IF(A39=14,7, IF(A39=15,6,IF(A39&gt;15,5,0)))))))))))))))))</f>
        <v>11</v>
      </c>
      <c r="AF40" s="0" t="n">
        <f aca="false">IF(O40=0,0,IF(B39=1,12, IF(B39=2,10,IF(B39=3,8,IF(B39=4,6,IF(B39=5,5, IF(B39=6,5, IF(B39=7,5, IF(B39&gt;7,5,0)))))))))</f>
        <v>5</v>
      </c>
      <c r="AG40" s="0" t="n">
        <f aca="false">IF(O40=0,0,IF(C39=1,12, IF(C39=2,10,IF(C39=3,8,IF(C39=4,7,IF(C39=5,6, IF(C39=6,5, IF(C39=7,5, IF(C39&gt;7,5,0)))))))))</f>
        <v>5</v>
      </c>
      <c r="AH40" s="0" t="e">
        <f aca="false">AE40-Tabulka1[[#This Row],[půjčený závodník m-1, ž-1,2, sg-1]]*3</f>
        <v>#N/A</v>
      </c>
      <c r="AI40" s="0" t="e">
        <f aca="false">AF40-Tabulka1[[#This Row],[půjčený závodník m-1, ž-1,2, sg-1]]*2</f>
        <v>#N/A</v>
      </c>
      <c r="AJ40" s="0" t="e">
        <f aca="false">AG40-Tabulka1[[#This Row],[půjčený závodník m-1, ž-1,2, sg-1]]*3</f>
        <v>#N/A</v>
      </c>
    </row>
    <row r="41" customFormat="false" ht="14.95" hidden="false" customHeight="false" outlineLevel="0" collapsed="false">
      <c r="A41" s="1" t="n">
        <f aca="false">RANK(AB41,AB3:AB83,1)</f>
        <v>19</v>
      </c>
      <c r="B41" s="1" t="n">
        <f aca="false">RANK(AC41,AC3:AC83,1)</f>
        <v>6</v>
      </c>
      <c r="C41" s="1" t="n">
        <f aca="false">RANK(AD41,AD3:AD83,1)</f>
        <v>7</v>
      </c>
      <c r="D41" s="1" t="n">
        <f aca="false">RANK(V41,V3:V83,1)</f>
        <v>23</v>
      </c>
      <c r="E41" s="1" t="n">
        <f aca="false">RANK(W41,W3:W83,1)</f>
        <v>9</v>
      </c>
      <c r="F41" s="1" t="n">
        <f aca="false">RANK(X41,X3:X83,1)</f>
        <v>8</v>
      </c>
      <c r="G41" s="36" t="e">
        <f aca="false">IF(R41=1,D40,IF(R41=2,E40,IF(R41=3,F40,0)))</f>
        <v>#VALUE!</v>
      </c>
      <c r="H41" s="37" t="n">
        <v>38</v>
      </c>
      <c r="I41" s="37" t="e">
        <f aca="false">IF(O41=0,0,IF(R41=1,A40,IF(R41=2,B40,IF(R41=3,C40,0))))</f>
        <v>#VALUE!</v>
      </c>
      <c r="J41" s="37" t="e">
        <f aca="false">IF(R41=1,AH41, IF(R41=2,AI41,IF(R41=3,AJ41,0)))</f>
        <v>#N/A</v>
      </c>
      <c r="K41" s="37" t="s">
        <v>56</v>
      </c>
      <c r="L41" s="37"/>
      <c r="M41" s="38" t="str">
        <f aca="false">CONCATENATE(K41," ",L41)</f>
        <v>Podvysoká</v>
      </c>
      <c r="N41" s="37"/>
      <c r="O41" s="37" t="n">
        <v>1</v>
      </c>
      <c r="P41" s="37"/>
      <c r="Q41" s="38" t="str">
        <f aca="false">IF(R41=1,Y41,(IF(R41=2,Z41,(IF(R41=3,AA41,0)))))</f>
        <v>MUŽI</v>
      </c>
      <c r="R41" s="39" t="n">
        <v>1</v>
      </c>
      <c r="S41" s="38" t="s">
        <v>25</v>
      </c>
      <c r="T41" s="38" t="s">
        <v>25</v>
      </c>
      <c r="U41" s="40" t="str">
        <f aca="false">IF(S41&gt;T41,S41,T41)</f>
        <v>N</v>
      </c>
      <c r="V41" s="1" t="n">
        <f aca="false">IF(R42=1,U42,999)</f>
        <v>18.166</v>
      </c>
      <c r="W41" s="1" t="n">
        <f aca="false">IF(R42=2,U42,999)</f>
        <v>999</v>
      </c>
      <c r="X41" s="1" t="n">
        <f aca="false">IF(R42=3,U42,999)</f>
        <v>999</v>
      </c>
      <c r="Y41" s="1" t="s">
        <v>20</v>
      </c>
      <c r="Z41" s="1" t="s">
        <v>21</v>
      </c>
      <c r="AA41" s="1" t="s">
        <v>22</v>
      </c>
      <c r="AB41" s="1" t="n">
        <f aca="false">IF(O42=1,V41,99999)</f>
        <v>18.166</v>
      </c>
      <c r="AC41" s="1" t="n">
        <f aca="false">IF(O42=1,W41,99999)</f>
        <v>999</v>
      </c>
      <c r="AD41" s="1" t="n">
        <f aca="false">IF(O42=1,X41,99999)</f>
        <v>999</v>
      </c>
      <c r="AE41" s="0" t="e">
        <f aca="false">IF(O41=0,0,IF(A40=1,25, IF(A40=2,22,IF(A40=3,20,IF(A40=4,18,IF(A40=5,16, IF(A40=6,15, IF(A40=7,14, IF(A40=8,13,IF(A40=9,12, IF(A40=10,11,IF(A40=11,10, IF(A40=12,9, IF(A40=13,8,IF(A40=14,7, IF(A40=15,6,IF(A40&gt;15,5,0)))))))))))))))))</f>
        <v>#VALUE!</v>
      </c>
      <c r="AF41" s="0" t="n">
        <f aca="false">IF(O41=0,0,IF(B40=1,12, IF(B40=2,10,IF(B40=3,8,IF(B40=4,6,IF(B40=5,5, IF(B40=6,5, IF(B40=7,5, IF(B40&gt;7,5,0)))))))))</f>
        <v>5</v>
      </c>
      <c r="AG41" s="0" t="n">
        <f aca="false">IF(O41=0,0,IF(C40=1,12, IF(C40=2,10,IF(C40=3,8,IF(C40=4,7,IF(C40=5,6, IF(C40=6,5, IF(C40=7,5, IF(C40&gt;7,5,0)))))))))</f>
        <v>5</v>
      </c>
      <c r="AH41" s="0" t="e">
        <f aca="false">AE41-Tabulka1[[#This Row],[půjčený závodník m-1, ž-1,2, sg-1]]*3</f>
        <v>#N/A</v>
      </c>
      <c r="AI41" s="0" t="e">
        <f aca="false">AF41-Tabulka1[[#This Row],[půjčený závodník m-1, ž-1,2, sg-1]]*2</f>
        <v>#N/A</v>
      </c>
      <c r="AJ41" s="0" t="e">
        <f aca="false">AG41-Tabulka1[[#This Row],[půjčený závodník m-1, ž-1,2, sg-1]]*3</f>
        <v>#N/A</v>
      </c>
    </row>
    <row r="42" customFormat="false" ht="14.95" hidden="false" customHeight="false" outlineLevel="0" collapsed="false">
      <c r="A42" s="1" t="n">
        <f aca="false">RANK(AB42,AB3:AB83,1)</f>
        <v>35</v>
      </c>
      <c r="B42" s="1" t="n">
        <f aca="false">RANK(AC42,AC3:AC83,1)</f>
        <v>34</v>
      </c>
      <c r="C42" s="1" t="n">
        <f aca="false">RANK(AD42,AD3:AD83,1)</f>
        <v>36</v>
      </c>
      <c r="D42" s="1" t="n">
        <f aca="false">RANK(V42,V3:V83,1)</f>
        <v>20</v>
      </c>
      <c r="E42" s="1" t="n">
        <f aca="false">RANK(W42,W3:W83,1)</f>
        <v>9</v>
      </c>
      <c r="F42" s="1" t="n">
        <f aca="false">RANK(X42,X3:X83,1)</f>
        <v>8</v>
      </c>
      <c r="G42" s="36" t="n">
        <f aca="false">IF(R42=1,D41,IF(R42=2,E41,IF(R42=3,F41,0)))</f>
        <v>23</v>
      </c>
      <c r="H42" s="37" t="n">
        <v>39</v>
      </c>
      <c r="I42" s="37" t="n">
        <f aca="false">IF(O42=0,0,IF(R42=1,A41,IF(R42=2,B41,IF(R42=3,C41,0))))</f>
        <v>19</v>
      </c>
      <c r="J42" s="37" t="e">
        <f aca="false">IF(R42=1,AH42, IF(R42=2,AI42,IF(R42=3,AJ42,0)))</f>
        <v>#N/A</v>
      </c>
      <c r="K42" s="37" t="s">
        <v>57</v>
      </c>
      <c r="L42" s="37"/>
      <c r="M42" s="38" t="str">
        <f aca="false">CONCATENATE(K42," ",L42)</f>
        <v>Košatka</v>
      </c>
      <c r="N42" s="37"/>
      <c r="O42" s="37" t="n">
        <v>1</v>
      </c>
      <c r="P42" s="37" t="s">
        <v>19</v>
      </c>
      <c r="Q42" s="38" t="str">
        <f aca="false">IF(R42=1,Y42,(IF(R42=2,Z42,(IF(R42=3,AA42,0)))))</f>
        <v>MUŽI</v>
      </c>
      <c r="R42" s="39" t="n">
        <v>1</v>
      </c>
      <c r="S42" s="38" t="n">
        <v>18.166</v>
      </c>
      <c r="T42" s="38" t="n">
        <v>15.608</v>
      </c>
      <c r="U42" s="40" t="n">
        <f aca="false">IF(S42&gt;T42,S42,T42)</f>
        <v>18.166</v>
      </c>
      <c r="V42" s="1" t="n">
        <f aca="false">IF(R43=1,U43,999)</f>
        <v>16.13</v>
      </c>
      <c r="W42" s="1" t="n">
        <f aca="false">IF(R43=2,U43,999)</f>
        <v>999</v>
      </c>
      <c r="X42" s="1" t="n">
        <f aca="false">IF(R43=3,U43,999)</f>
        <v>999</v>
      </c>
      <c r="Y42" s="1" t="s">
        <v>20</v>
      </c>
      <c r="Z42" s="1" t="s">
        <v>21</v>
      </c>
      <c r="AA42" s="1" t="s">
        <v>22</v>
      </c>
      <c r="AB42" s="1" t="n">
        <f aca="false">IF(O43=1,V42,99999)</f>
        <v>99999</v>
      </c>
      <c r="AC42" s="1" t="n">
        <f aca="false">IF(O43=1,W42,99999)</f>
        <v>99999</v>
      </c>
      <c r="AD42" s="1" t="n">
        <f aca="false">IF(O43=1,X42,99999)</f>
        <v>99999</v>
      </c>
      <c r="AE42" s="0" t="n">
        <f aca="false">IF(O42=0,0,IF(A41=1,25, IF(A41=2,22,IF(A41=3,20,IF(A41=4,18,IF(A41=5,16, IF(A41=6,15, IF(A41=7,14, IF(A41=8,13,IF(A41=9,12, IF(A41=10,11,IF(A41=11,10, IF(A41=12,9, IF(A41=13,8,IF(A41=14,7, IF(A41=15,6,IF(A41&gt;15,5,0)))))))))))))))))</f>
        <v>5</v>
      </c>
      <c r="AF42" s="0" t="n">
        <f aca="false">IF(O42=0,0,IF(B41=1,12, IF(B41=2,10,IF(B41=3,8,IF(B41=4,6,IF(B41=5,5, IF(B41=6,5, IF(B41=7,5, IF(B41&gt;7,5,0)))))))))</f>
        <v>5</v>
      </c>
      <c r="AG42" s="0" t="n">
        <f aca="false">IF(O42=0,0,IF(C41=1,12, IF(C41=2,10,IF(C41=3,8,IF(C41=4,7,IF(C41=5,6, IF(C41=6,5, IF(C41=7,5, IF(C41&gt;7,5,0)))))))))</f>
        <v>5</v>
      </c>
      <c r="AH42" s="0" t="e">
        <f aca="false">AE42-Tabulka1[[#This Row],[půjčený závodník m-1, ž-1,2, sg-1]]*3</f>
        <v>#N/A</v>
      </c>
      <c r="AI42" s="0" t="e">
        <f aca="false">AF42-Tabulka1[[#This Row],[půjčený závodník m-1, ž-1,2, sg-1]]*2</f>
        <v>#N/A</v>
      </c>
      <c r="AJ42" s="0" t="e">
        <f aca="false">AG42-Tabulka1[[#This Row],[půjčený závodník m-1, ž-1,2, sg-1]]*3</f>
        <v>#N/A</v>
      </c>
    </row>
    <row r="43" customFormat="false" ht="14.9" hidden="false" customHeight="false" outlineLevel="0" collapsed="false">
      <c r="A43" s="1" t="n">
        <f aca="false">RANK(AB43,AB3:AB83,1)</f>
        <v>20</v>
      </c>
      <c r="B43" s="1" t="n">
        <f aca="false">RANK(AC43,AC3:AC83,1)</f>
        <v>6</v>
      </c>
      <c r="C43" s="1" t="n">
        <f aca="false">RANK(AD43,AD3:AD83,1)</f>
        <v>4</v>
      </c>
      <c r="D43" s="1" t="n">
        <f aca="false">RANK(V43,V3:V83,1)</f>
        <v>25</v>
      </c>
      <c r="E43" s="1" t="n">
        <f aca="false">RANK(W43,W3:W83,1)</f>
        <v>9</v>
      </c>
      <c r="F43" s="1" t="n">
        <f aca="false">RANK(X43,X3:X83,1)</f>
        <v>4</v>
      </c>
      <c r="G43" s="24" t="n">
        <f aca="false">IF(R43=1,D42,IF(R43=2,E42,IF(R43=3,F42,0)))</f>
        <v>20</v>
      </c>
      <c r="H43" s="25" t="n">
        <v>40</v>
      </c>
      <c r="I43" s="25" t="n">
        <f aca="false">IF(O43=0,0,IF(R43=1,A42,IF(R43=2,B42,IF(R43=3,C42,0))))</f>
        <v>0</v>
      </c>
      <c r="J43" s="25" t="e">
        <f aca="false">IF(R43=1,AH43, IF(R43=2,AI43,IF(R43=3,AJ43,0)))</f>
        <v>#N/A</v>
      </c>
      <c r="K43" s="26" t="s">
        <v>58</v>
      </c>
      <c r="L43" s="26"/>
      <c r="M43" s="27" t="str">
        <f aca="false">CONCATENATE(K43," ",L43)</f>
        <v>Odry</v>
      </c>
      <c r="N43" s="26"/>
      <c r="O43" s="26" t="n">
        <v>0</v>
      </c>
      <c r="P43" s="26" t="s">
        <v>24</v>
      </c>
      <c r="Q43" s="27" t="str">
        <f aca="false">IF(R43=1,Y43,(IF(R43=2,Z43,(IF(R43=3,AA43,0)))))</f>
        <v>MUŽI</v>
      </c>
      <c r="R43" s="28" t="n">
        <v>1</v>
      </c>
      <c r="S43" s="29" t="n">
        <v>15.68</v>
      </c>
      <c r="T43" s="29" t="n">
        <v>16.13</v>
      </c>
      <c r="U43" s="30" t="n">
        <f aca="false">IF(S43&gt;T43,S43,T43)</f>
        <v>16.13</v>
      </c>
      <c r="V43" s="1" t="n">
        <f aca="false">IF(R44=1,U44,999)</f>
        <v>999</v>
      </c>
      <c r="W43" s="1" t="n">
        <f aca="false">IF(R44=2,U44,999)</f>
        <v>999</v>
      </c>
      <c r="X43" s="1" t="n">
        <f aca="false">IF(R44=3,U44,999)</f>
        <v>15.746</v>
      </c>
      <c r="Y43" s="1" t="s">
        <v>20</v>
      </c>
      <c r="Z43" s="1" t="s">
        <v>21</v>
      </c>
      <c r="AA43" s="1" t="s">
        <v>22</v>
      </c>
      <c r="AB43" s="1" t="n">
        <f aca="false">IF(O44=1,V43,99999)</f>
        <v>999</v>
      </c>
      <c r="AC43" s="1" t="n">
        <f aca="false">IF(O44=1,W43,99999)</f>
        <v>999</v>
      </c>
      <c r="AD43" s="1" t="n">
        <f aca="false">IF(O44=1,X43,99999)</f>
        <v>15.746</v>
      </c>
      <c r="AE43" s="0" t="n">
        <f aca="false">IF(O43=0,0,IF(A42=1,25, IF(A42=2,22,IF(A42=3,20,IF(A42=4,18,IF(A42=5,16, IF(A42=6,15, IF(A42=7,14, IF(A42=8,13,IF(A42=9,12, IF(A42=10,11,IF(A42=11,10, IF(A42=12,9, IF(A42=13,8,IF(A42=14,7, IF(A42=15,6,IF(A42&gt;15,5,0)))))))))))))))))</f>
        <v>0</v>
      </c>
      <c r="AF43" s="0" t="n">
        <f aca="false">IF(O43=0,0,IF(B42=1,12, IF(B42=2,10,IF(B42=3,8,IF(B42=4,6,IF(B42=5,5, IF(B42=6,5, IF(B42=7,5, IF(B42&gt;7,5,0)))))))))</f>
        <v>0</v>
      </c>
      <c r="AG43" s="0" t="n">
        <f aca="false">IF(O43=0,0,IF(C42=1,12, IF(C42=2,10,IF(C42=3,8,IF(C42=4,7,IF(C42=5,6, IF(C42=6,5, IF(C42=7,5, IF(C42&gt;7,5,0)))))))))</f>
        <v>0</v>
      </c>
      <c r="AH43" s="0" t="e">
        <f aca="false">AE43-Tabulka1[[#This Row],[půjčený závodník m-1, ž-1,2, sg-1]]*3</f>
        <v>#N/A</v>
      </c>
      <c r="AI43" s="0" t="e">
        <f aca="false">AF43-Tabulka1[[#This Row],[půjčený závodník m-1, ž-1,2, sg-1]]*2</f>
        <v>#N/A</v>
      </c>
      <c r="AJ43" s="0" t="e">
        <f aca="false">AG43-Tabulka1[[#This Row],[půjčený závodník m-1, ž-1,2, sg-1]]*3</f>
        <v>#N/A</v>
      </c>
    </row>
    <row r="44" customFormat="false" ht="14.95" hidden="false" customHeight="false" outlineLevel="0" collapsed="false">
      <c r="A44" s="1" t="n">
        <f aca="false">RANK(AB44,AB3:AB83,1)</f>
        <v>35</v>
      </c>
      <c r="B44" s="1" t="n">
        <f aca="false">RANK(AC44,AC3:AC83,1)</f>
        <v>34</v>
      </c>
      <c r="C44" s="1" t="n">
        <f aca="false">RANK(AD44,AD3:AD83,1)</f>
        <v>36</v>
      </c>
      <c r="D44" s="1" t="n">
        <f aca="false">RANK(V44,V3:V83,1)</f>
        <v>22</v>
      </c>
      <c r="E44" s="1" t="n">
        <f aca="false">RANK(W44,W3:W83,1)</f>
        <v>9</v>
      </c>
      <c r="F44" s="1" t="n">
        <f aca="false">RANK(X44,X3:X83,1)</f>
        <v>8</v>
      </c>
      <c r="G44" s="31" t="n">
        <f aca="false">IF(R44=1,D43,IF(R44=2,E43,IF(R44=3,F43,0)))</f>
        <v>4</v>
      </c>
      <c r="H44" s="32" t="n">
        <v>41</v>
      </c>
      <c r="I44" s="32" t="n">
        <f aca="false">IF(O44=0,0,IF(R44=1,A43,IF(R44=2,B43,IF(R44=3,C43,0))))</f>
        <v>4</v>
      </c>
      <c r="J44" s="32" t="e">
        <f aca="false">IF(R44=1,AH44, IF(R44=2,AI44,IF(R44=3,AJ44,0)))</f>
        <v>#N/A</v>
      </c>
      <c r="K44" s="32" t="s">
        <v>59</v>
      </c>
      <c r="L44" s="32"/>
      <c r="M44" s="33" t="str">
        <f aca="false">CONCATENATE(K44," ",L44)</f>
        <v>Neplachovice</v>
      </c>
      <c r="N44" s="32"/>
      <c r="O44" s="32" t="n">
        <v>1</v>
      </c>
      <c r="P44" s="32" t="s">
        <v>36</v>
      </c>
      <c r="Q44" s="33" t="str">
        <f aca="false">IF(R44=1,Y44,(IF(R44=2,Z44,(IF(R44=3,AA44,0)))))</f>
        <v>NAD 35</v>
      </c>
      <c r="R44" s="34" t="n">
        <v>3</v>
      </c>
      <c r="S44" s="33" t="n">
        <v>15.746</v>
      </c>
      <c r="T44" s="33" t="n">
        <v>15.267</v>
      </c>
      <c r="U44" s="35" t="n">
        <f aca="false">IF(S44&gt;T44,S44,T44)</f>
        <v>15.746</v>
      </c>
      <c r="V44" s="1" t="n">
        <f aca="false">IF(R45=1,U45,999)</f>
        <v>17.194</v>
      </c>
      <c r="W44" s="1" t="n">
        <f aca="false">IF(R45=2,U45,999)</f>
        <v>999</v>
      </c>
      <c r="X44" s="1" t="n">
        <f aca="false">IF(R45=3,U45,999)</f>
        <v>999</v>
      </c>
      <c r="Y44" s="1" t="s">
        <v>20</v>
      </c>
      <c r="Z44" s="1" t="s">
        <v>21</v>
      </c>
      <c r="AA44" s="1" t="s">
        <v>22</v>
      </c>
      <c r="AB44" s="1" t="n">
        <f aca="false">IF(O45=1,V44,99999)</f>
        <v>99999</v>
      </c>
      <c r="AC44" s="1" t="n">
        <f aca="false">IF(O45=1,W44,99999)</f>
        <v>99999</v>
      </c>
      <c r="AD44" s="1" t="n">
        <f aca="false">IF(O45=1,X44,99999)</f>
        <v>99999</v>
      </c>
      <c r="AE44" s="0" t="n">
        <f aca="false">IF(O44=0,0,IF(A43=1,25, IF(A43=2,22,IF(A43=3,20,IF(A43=4,18,IF(A43=5,16, IF(A43=6,15, IF(A43=7,14, IF(A43=8,13,IF(A43=9,12, IF(A43=10,11,IF(A43=11,10, IF(A43=12,9, IF(A43=13,8,IF(A43=14,7, IF(A43=15,6,IF(A43&gt;15,5,0)))))))))))))))))</f>
        <v>5</v>
      </c>
      <c r="AF44" s="0" t="n">
        <f aca="false">IF(O44=0,0,IF(B43=1,12, IF(B43=2,10,IF(B43=3,8,IF(B43=4,6,IF(B43=5,5, IF(B43=6,5, IF(B43=7,5, IF(B43&gt;7,5,0)))))))))</f>
        <v>5</v>
      </c>
      <c r="AG44" s="0" t="n">
        <f aca="false">IF(O44=0,0,IF(C43=1,12, IF(C43=2,10,IF(C43=3,8,IF(C43=4,7,IF(C43=5,6, IF(C43=6,5, IF(C43=7,5, IF(C43&gt;7,5,0)))))))))</f>
        <v>7</v>
      </c>
      <c r="AH44" s="0" t="e">
        <f aca="false">AE44-Tabulka1[[#This Row],[půjčený závodník m-1, ž-1,2, sg-1]]*3</f>
        <v>#N/A</v>
      </c>
      <c r="AI44" s="0" t="e">
        <f aca="false">AF44-Tabulka1[[#This Row],[půjčený závodník m-1, ž-1,2, sg-1]]*2</f>
        <v>#N/A</v>
      </c>
      <c r="AJ44" s="0" t="e">
        <f aca="false">AG44-Tabulka1[[#This Row],[půjčený závodník m-1, ž-1,2, sg-1]]*3</f>
        <v>#N/A</v>
      </c>
    </row>
    <row r="45" customFormat="false" ht="14.9" hidden="false" customHeight="false" outlineLevel="0" collapsed="false">
      <c r="A45" s="1" t="n">
        <f aca="false">RANK(AB45,AB3:AB83,1)</f>
        <v>35</v>
      </c>
      <c r="B45" s="1" t="n">
        <f aca="false">RANK(AC45,AC3:AC83,1)</f>
        <v>34</v>
      </c>
      <c r="C45" s="1" t="n">
        <f aca="false">RANK(AD45,AD3:AD83,1)</f>
        <v>36</v>
      </c>
      <c r="D45" s="1" t="n">
        <f aca="false">RANK(V45,V3:V83,1)</f>
        <v>14</v>
      </c>
      <c r="E45" s="1" t="n">
        <f aca="false">RANK(W45,W3:W83,1)</f>
        <v>9</v>
      </c>
      <c r="F45" s="1" t="n">
        <f aca="false">RANK(X45,X3:X83,1)</f>
        <v>8</v>
      </c>
      <c r="G45" s="24" t="n">
        <f aca="false">IF(R45=1,D44,IF(R45=2,E44,IF(R45=3,F44,0)))</f>
        <v>22</v>
      </c>
      <c r="H45" s="25" t="n">
        <v>42</v>
      </c>
      <c r="I45" s="25" t="n">
        <f aca="false">IF(O45=0,0,IF(R45=1,A44,IF(R45=2,B44,IF(R45=3,C44,0))))</f>
        <v>0</v>
      </c>
      <c r="J45" s="25" t="e">
        <f aca="false">IF(R45=1,AH45, IF(R45=2,AI45,IF(R45=3,AJ45,0)))</f>
        <v>#N/A</v>
      </c>
      <c r="K45" s="26" t="s">
        <v>60</v>
      </c>
      <c r="L45" s="26"/>
      <c r="M45" s="27" t="str">
        <f aca="false">CONCATENATE(K45," ",L45)</f>
        <v>Dolní Lhota</v>
      </c>
      <c r="N45" s="26"/>
      <c r="O45" s="26" t="n">
        <v>0</v>
      </c>
      <c r="P45" s="26" t="s">
        <v>19</v>
      </c>
      <c r="Q45" s="27" t="str">
        <f aca="false">IF(R45=1,Y45,(IF(R45=2,Z45,(IF(R45=3,AA45,0)))))</f>
        <v>MUŽI</v>
      </c>
      <c r="R45" s="28" t="n">
        <v>1</v>
      </c>
      <c r="S45" s="29" t="n">
        <v>17.194</v>
      </c>
      <c r="T45" s="29" t="n">
        <v>16.051</v>
      </c>
      <c r="U45" s="30" t="n">
        <f aca="false">IF(S45&gt;T45,S45,T45)</f>
        <v>17.194</v>
      </c>
      <c r="V45" s="1" t="n">
        <f aca="false">IF(R46=1,U46,999)</f>
        <v>15.312</v>
      </c>
      <c r="W45" s="1" t="n">
        <f aca="false">IF(R46=2,U46,999)</f>
        <v>999</v>
      </c>
      <c r="X45" s="1" t="n">
        <f aca="false">IF(R46=3,U46,999)</f>
        <v>999</v>
      </c>
      <c r="Y45" s="1" t="s">
        <v>20</v>
      </c>
      <c r="Z45" s="1" t="s">
        <v>21</v>
      </c>
      <c r="AA45" s="1" t="s">
        <v>22</v>
      </c>
      <c r="AB45" s="1" t="n">
        <f aca="false">IF(O46=1,V45,99999)</f>
        <v>99999</v>
      </c>
      <c r="AC45" s="1" t="n">
        <f aca="false">IF(O46=1,W45,99999)</f>
        <v>99999</v>
      </c>
      <c r="AD45" s="1" t="n">
        <f aca="false">IF(O46=1,X45,99999)</f>
        <v>99999</v>
      </c>
      <c r="AE45" s="0" t="n">
        <f aca="false">IF(O45=0,0,IF(A44=1,25, IF(A44=2,22,IF(A44=3,20,IF(A44=4,18,IF(A44=5,16, IF(A44=6,15, IF(A44=7,14, IF(A44=8,13,IF(A44=9,12, IF(A44=10,11,IF(A44=11,10, IF(A44=12,9, IF(A44=13,8,IF(A44=14,7, IF(A44=15,6,IF(A44&gt;15,5,0)))))))))))))))))</f>
        <v>0</v>
      </c>
      <c r="AF45" s="0" t="n">
        <f aca="false">IF(O45=0,0,IF(B44=1,12, IF(B44=2,10,IF(B44=3,8,IF(B44=4,6,IF(B44=5,5, IF(B44=6,5, IF(B44=7,5, IF(B44&gt;7,5,0)))))))))</f>
        <v>0</v>
      </c>
      <c r="AG45" s="0" t="n">
        <f aca="false">IF(O45=0,0,IF(C44=1,12, IF(C44=2,10,IF(C44=3,8,IF(C44=4,7,IF(C44=5,6, IF(C44=6,5, IF(C44=7,5, IF(C44&gt;7,5,0)))))))))</f>
        <v>0</v>
      </c>
      <c r="AH45" s="0" t="e">
        <f aca="false">AE45-Tabulka1[[#This Row],[půjčený závodník m-1, ž-1,2, sg-1]]*3</f>
        <v>#N/A</v>
      </c>
      <c r="AI45" s="0" t="e">
        <f aca="false">AF45-Tabulka1[[#This Row],[půjčený závodník m-1, ž-1,2, sg-1]]*2</f>
        <v>#N/A</v>
      </c>
      <c r="AJ45" s="0" t="e">
        <f aca="false">AG45-Tabulka1[[#This Row],[půjčený závodník m-1, ž-1,2, sg-1]]*3</f>
        <v>#N/A</v>
      </c>
    </row>
    <row r="46" customFormat="false" ht="14.9" hidden="false" customHeight="false" outlineLevel="0" collapsed="false">
      <c r="A46" s="1" t="n">
        <f aca="false">RANK(AB46,AB3:AB83,1)</f>
        <v>20</v>
      </c>
      <c r="B46" s="1" t="n">
        <f aca="false">RANK(AC46,AC3:AC83,1)</f>
        <v>6</v>
      </c>
      <c r="C46" s="1" t="n">
        <f aca="false">RANK(AD46,AD3:AD83,1)</f>
        <v>5</v>
      </c>
      <c r="D46" s="1" t="n">
        <f aca="false">RANK(V46,V3:V83,1)</f>
        <v>25</v>
      </c>
      <c r="E46" s="1" t="n">
        <f aca="false">RANK(W46,W3:W83,1)</f>
        <v>9</v>
      </c>
      <c r="F46" s="1" t="n">
        <f aca="false">RANK(X46,X3:X83,1)</f>
        <v>5</v>
      </c>
      <c r="G46" s="24" t="n">
        <f aca="false">IF(R46=1,D45,IF(R46=2,E45,IF(R46=3,F45,0)))</f>
        <v>14</v>
      </c>
      <c r="H46" s="25" t="n">
        <v>43</v>
      </c>
      <c r="I46" s="25" t="n">
        <f aca="false">IF(O46=0,0,IF(R46=1,A45,IF(R46=2,B45,IF(R46=3,C45,0))))</f>
        <v>0</v>
      </c>
      <c r="J46" s="25" t="e">
        <f aca="false">IF(R46=1,AH46, IF(R46=2,AI46,IF(R46=3,AJ46,0)))</f>
        <v>#N/A</v>
      </c>
      <c r="K46" s="26" t="s">
        <v>61</v>
      </c>
      <c r="L46" s="26"/>
      <c r="M46" s="27" t="str">
        <f aca="false">CONCATENATE(K46," ",L46)</f>
        <v>Výškovice</v>
      </c>
      <c r="N46" s="26"/>
      <c r="O46" s="26" t="n">
        <v>0</v>
      </c>
      <c r="P46" s="26" t="s">
        <v>19</v>
      </c>
      <c r="Q46" s="27" t="str">
        <f aca="false">IF(R46=1,Y46,(IF(R46=2,Z46,(IF(R46=3,AA46,0)))))</f>
        <v>MUŽI</v>
      </c>
      <c r="R46" s="28" t="n">
        <v>1</v>
      </c>
      <c r="S46" s="29" t="n">
        <v>14.984</v>
      </c>
      <c r="T46" s="29" t="n">
        <v>15.312</v>
      </c>
      <c r="U46" s="30" t="n">
        <f aca="false">IF(S46&gt;T46,S46,T46)</f>
        <v>15.312</v>
      </c>
      <c r="V46" s="1" t="n">
        <f aca="false">IF(R47=1,U47,999)</f>
        <v>999</v>
      </c>
      <c r="W46" s="1" t="n">
        <f aca="false">IF(R47=2,U47,999)</f>
        <v>999</v>
      </c>
      <c r="X46" s="1" t="n">
        <f aca="false">IF(R47=3,U47,999)</f>
        <v>16.929</v>
      </c>
      <c r="Y46" s="1" t="s">
        <v>20</v>
      </c>
      <c r="Z46" s="1" t="s">
        <v>21</v>
      </c>
      <c r="AA46" s="1" t="s">
        <v>22</v>
      </c>
      <c r="AB46" s="1" t="n">
        <f aca="false">IF(O47=1,V46,99999)</f>
        <v>999</v>
      </c>
      <c r="AC46" s="1" t="n">
        <f aca="false">IF(O47=1,W46,99999)</f>
        <v>999</v>
      </c>
      <c r="AD46" s="1" t="n">
        <f aca="false">IF(O47=1,X46,99999)</f>
        <v>16.929</v>
      </c>
      <c r="AE46" s="0" t="n">
        <f aca="false">IF(O46=0,0,IF(A45=1,25, IF(A45=2,22,IF(A45=3,20,IF(A45=4,18,IF(A45=5,16, IF(A45=6,15, IF(A45=7,14, IF(A45=8,13,IF(A45=9,12, IF(A45=10,11,IF(A45=11,10, IF(A45=12,9, IF(A45=13,8,IF(A45=14,7, IF(A45=15,6,IF(A45&gt;15,5,0)))))))))))))))))</f>
        <v>0</v>
      </c>
      <c r="AF46" s="0" t="n">
        <f aca="false">IF(O46=0,0,IF(B45=1,12, IF(B45=2,10,IF(B45=3,8,IF(B45=4,6,IF(B45=5,5, IF(B45=6,5, IF(B45=7,5, IF(B45&gt;7,5,0)))))))))</f>
        <v>0</v>
      </c>
      <c r="AG46" s="0" t="n">
        <f aca="false">IF(O46=0,0,IF(C45=1,12, IF(C45=2,10,IF(C45=3,8,IF(C45=4,7,IF(C45=5,6, IF(C45=6,5, IF(C45=7,5, IF(C45&gt;7,5,0)))))))))</f>
        <v>0</v>
      </c>
      <c r="AH46" s="0" t="e">
        <f aca="false">AE46-Tabulka1[[#This Row],[půjčený závodník m-1, ž-1,2, sg-1]]*3</f>
        <v>#N/A</v>
      </c>
      <c r="AI46" s="0" t="e">
        <f aca="false">AF46-Tabulka1[[#This Row],[půjčený závodník m-1, ž-1,2, sg-1]]*2</f>
        <v>#N/A</v>
      </c>
      <c r="AJ46" s="0" t="e">
        <f aca="false">AG46-Tabulka1[[#This Row],[půjčený závodník m-1, ž-1,2, sg-1]]*3</f>
        <v>#N/A</v>
      </c>
    </row>
    <row r="47" customFormat="false" ht="14.95" hidden="false" customHeight="false" outlineLevel="0" collapsed="false">
      <c r="A47" s="1" t="n">
        <f aca="false">RANK(AB47,AB3:AB83,1)</f>
        <v>14</v>
      </c>
      <c r="B47" s="1" t="n">
        <f aca="false">RANK(AC47,AC3:AC83,1)</f>
        <v>6</v>
      </c>
      <c r="C47" s="1" t="n">
        <f aca="false">RANK(AD47,AD3:AD83,1)</f>
        <v>7</v>
      </c>
      <c r="D47" s="1" t="n">
        <f aca="false">RANK(V47,V3:V83,1)</f>
        <v>16</v>
      </c>
      <c r="E47" s="1" t="n">
        <f aca="false">RANK(W47,W3:W83,1)</f>
        <v>9</v>
      </c>
      <c r="F47" s="1" t="n">
        <f aca="false">RANK(X47,X3:X83,1)</f>
        <v>8</v>
      </c>
      <c r="G47" s="31" t="n">
        <f aca="false">IF(R47=1,D46,IF(R47=2,E46,IF(R47=3,F46,0)))</f>
        <v>5</v>
      </c>
      <c r="H47" s="32" t="n">
        <v>44</v>
      </c>
      <c r="I47" s="32" t="n">
        <f aca="false">IF(O47=0,0,IF(R47=1,A46,IF(R47=2,B46,IF(R47=3,C46,0))))</f>
        <v>5</v>
      </c>
      <c r="J47" s="32" t="e">
        <f aca="false">IF(R47=1,AH47, IF(R47=2,AI47,IF(R47=3,AJ47,0)))</f>
        <v>#N/A</v>
      </c>
      <c r="K47" s="32" t="s">
        <v>62</v>
      </c>
      <c r="L47" s="32"/>
      <c r="M47" s="33" t="str">
        <f aca="false">CONCATENATE(K47," ",L47)</f>
        <v>Bartovice</v>
      </c>
      <c r="N47" s="32"/>
      <c r="O47" s="32" t="n">
        <v>1</v>
      </c>
      <c r="P47" s="32" t="s">
        <v>19</v>
      </c>
      <c r="Q47" s="33" t="str">
        <f aca="false">IF(R47=1,Y47,(IF(R47=2,Z47,(IF(R47=3,AA47,0)))))</f>
        <v>NAD 35</v>
      </c>
      <c r="R47" s="34" t="n">
        <v>3</v>
      </c>
      <c r="S47" s="33" t="n">
        <v>16.929</v>
      </c>
      <c r="T47" s="33" t="n">
        <v>16.61</v>
      </c>
      <c r="U47" s="35" t="n">
        <f aca="false">IF(S47&gt;T47,S47,T47)</f>
        <v>16.929</v>
      </c>
      <c r="V47" s="1" t="n">
        <f aca="false">IF(R48=1,U48,999)</f>
        <v>15.68</v>
      </c>
      <c r="W47" s="1" t="n">
        <f aca="false">IF(R48=2,U48,999)</f>
        <v>999</v>
      </c>
      <c r="X47" s="1" t="n">
        <f aca="false">IF(R48=3,U48,999)</f>
        <v>999</v>
      </c>
      <c r="Y47" s="1" t="s">
        <v>20</v>
      </c>
      <c r="Z47" s="1" t="s">
        <v>21</v>
      </c>
      <c r="AA47" s="1" t="s">
        <v>22</v>
      </c>
      <c r="AB47" s="1" t="n">
        <f aca="false">IF(O48=1,V47,99999)</f>
        <v>15.68</v>
      </c>
      <c r="AC47" s="1" t="n">
        <f aca="false">IF(O48=1,W47,99999)</f>
        <v>999</v>
      </c>
      <c r="AD47" s="1" t="n">
        <f aca="false">IF(O48=1,X47,99999)</f>
        <v>999</v>
      </c>
      <c r="AE47" s="0" t="n">
        <f aca="false">IF(O47=0,0,IF(A46=1,25, IF(A46=2,22,IF(A46=3,20,IF(A46=4,18,IF(A46=5,16, IF(A46=6,15, IF(A46=7,14, IF(A46=8,13,IF(A46=9,12, IF(A46=10,11,IF(A46=11,10, IF(A46=12,9, IF(A46=13,8,IF(A46=14,7, IF(A46=15,6,IF(A46&gt;15,5,0)))))))))))))))))</f>
        <v>5</v>
      </c>
      <c r="AF47" s="0" t="n">
        <f aca="false">IF(O47=0,0,IF(B46=1,12, IF(B46=2,10,IF(B46=3,8,IF(B46=4,6,IF(B46=5,5, IF(B46=6,5, IF(B46=7,5, IF(B46&gt;7,5,0)))))))))</f>
        <v>5</v>
      </c>
      <c r="AG47" s="0" t="n">
        <f aca="false">IF(O47=0,0,IF(C46=1,12, IF(C46=2,10,IF(C46=3,8,IF(C46=4,7,IF(C46=5,6, IF(C46=6,5, IF(C46=7,5, IF(C46&gt;7,5,0)))))))))</f>
        <v>6</v>
      </c>
      <c r="AH47" s="0" t="e">
        <f aca="false">AE47-Tabulka1[[#This Row],[půjčený závodník m-1, ž-1,2, sg-1]]*3</f>
        <v>#N/A</v>
      </c>
      <c r="AI47" s="0" t="e">
        <f aca="false">AF47-Tabulka1[[#This Row],[půjčený závodník m-1, ž-1,2, sg-1]]*2</f>
        <v>#N/A</v>
      </c>
      <c r="AJ47" s="0" t="e">
        <f aca="false">AG47-Tabulka1[[#This Row],[půjčený závodník m-1, ž-1,2, sg-1]]*3</f>
        <v>#N/A</v>
      </c>
    </row>
    <row r="48" customFormat="false" ht="14.95" hidden="false" customHeight="false" outlineLevel="0" collapsed="false">
      <c r="A48" s="1" t="n">
        <f aca="false">RANK(AB48,AB3:AB83,1)</f>
        <v>35</v>
      </c>
      <c r="B48" s="1" t="n">
        <f aca="false">RANK(AC48,AC3:AC83,1)</f>
        <v>34</v>
      </c>
      <c r="C48" s="1" t="n">
        <f aca="false">RANK(AD48,AD3:AD83,1)</f>
        <v>36</v>
      </c>
      <c r="D48" s="1" t="n">
        <f aca="false">RANK(V48,V3:V83,1)</f>
        <v>25</v>
      </c>
      <c r="E48" s="1" t="n">
        <f aca="false">RANK(W48,W3:W83,1)</f>
        <v>9</v>
      </c>
      <c r="F48" s="1" t="n">
        <f aca="false">RANK(X48,X3:X83,1)</f>
        <v>8</v>
      </c>
      <c r="G48" s="36" t="n">
        <f aca="false">IF(R48=1,D47,IF(R48=2,E47,IF(R48=3,F47,0)))</f>
        <v>16</v>
      </c>
      <c r="H48" s="37" t="n">
        <v>45</v>
      </c>
      <c r="I48" s="37" t="n">
        <f aca="false">IF(O48=0,0,IF(R48=1,A47,IF(R48=2,B47,IF(R48=3,C47,0))))</f>
        <v>14</v>
      </c>
      <c r="J48" s="37" t="e">
        <f aca="false">IF(R48=1,AH48, IF(R48=2,AI48,IF(R48=3,AJ48,0)))</f>
        <v>#N/A</v>
      </c>
      <c r="K48" s="37" t="s">
        <v>63</v>
      </c>
      <c r="L48" s="37" t="s">
        <v>31</v>
      </c>
      <c r="M48" s="38" t="str">
        <f aca="false">CONCATENATE(K48," ",L48)</f>
        <v>Proskovice B B</v>
      </c>
      <c r="N48" s="37"/>
      <c r="O48" s="37" t="n">
        <v>1</v>
      </c>
      <c r="P48" s="37" t="s">
        <v>19</v>
      </c>
      <c r="Q48" s="38" t="str">
        <f aca="false">IF(R48=1,Y48,(IF(R48=2,Z48,(IF(R48=3,AA48,0)))))</f>
        <v>MUŽI</v>
      </c>
      <c r="R48" s="39" t="n">
        <v>1</v>
      </c>
      <c r="S48" s="38" t="n">
        <v>15.68</v>
      </c>
      <c r="T48" s="38" t="n">
        <v>15.641</v>
      </c>
      <c r="U48" s="40" t="n">
        <f aca="false">IF(S48&gt;T48,S48,T48)</f>
        <v>15.68</v>
      </c>
      <c r="V48" s="1" t="n">
        <f aca="false">IF(R49=1,U49,999)</f>
        <v>999</v>
      </c>
      <c r="W48" s="1" t="n">
        <f aca="false">IF(R49=2,U49,999)</f>
        <v>999</v>
      </c>
      <c r="X48" s="1" t="n">
        <f aca="false">IF(R49=3,U49,999)</f>
        <v>999</v>
      </c>
      <c r="Y48" s="1" t="s">
        <v>20</v>
      </c>
      <c r="Z48" s="1" t="s">
        <v>21</v>
      </c>
      <c r="AA48" s="1" t="s">
        <v>22</v>
      </c>
      <c r="AB48" s="1" t="n">
        <f aca="false">IF(O49=1,V48,99999)</f>
        <v>99999</v>
      </c>
      <c r="AC48" s="1" t="n">
        <f aca="false">IF(O49=1,W48,99999)</f>
        <v>99999</v>
      </c>
      <c r="AD48" s="1" t="n">
        <f aca="false">IF(O49=1,X48,99999)</f>
        <v>99999</v>
      </c>
      <c r="AE48" s="0" t="n">
        <f aca="false">IF(O48=0,0,IF(A47=1,25, IF(A47=2,22,IF(A47=3,20,IF(A47=4,18,IF(A47=5,16, IF(A47=6,15, IF(A47=7,14, IF(A47=8,13,IF(A47=9,12, IF(A47=10,11,IF(A47=11,10, IF(A47=12,9, IF(A47=13,8,IF(A47=14,7, IF(A47=15,6,IF(A47&gt;15,5,0)))))))))))))))))</f>
        <v>7</v>
      </c>
      <c r="AF48" s="0" t="n">
        <f aca="false">IF(O48=0,0,IF(B47=1,12, IF(B47=2,10,IF(B47=3,8,IF(B47=4,6,IF(B47=5,5, IF(B47=6,5, IF(B47=7,5, IF(B47&gt;7,5,0)))))))))</f>
        <v>5</v>
      </c>
      <c r="AG48" s="0" t="n">
        <f aca="false">IF(O48=0,0,IF(C47=1,12, IF(C47=2,10,IF(C47=3,8,IF(C47=4,7,IF(C47=5,6, IF(C47=6,5, IF(C47=7,5, IF(C47&gt;7,5,0)))))))))</f>
        <v>5</v>
      </c>
      <c r="AH48" s="0" t="e">
        <f aca="false">AE48-Tabulka1[[#This Row],[půjčený závodník m-1, ž-1,2, sg-1]]*3</f>
        <v>#N/A</v>
      </c>
      <c r="AI48" s="0" t="e">
        <f aca="false">AF48-Tabulka1[[#This Row],[půjčený závodník m-1, ž-1,2, sg-1]]*2</f>
        <v>#N/A</v>
      </c>
      <c r="AJ48" s="0" t="e">
        <f aca="false">AG48-Tabulka1[[#This Row],[půjčený závodník m-1, ž-1,2, sg-1]]*3</f>
        <v>#N/A</v>
      </c>
    </row>
    <row r="49" customFormat="false" ht="13.8" hidden="false" customHeight="false" outlineLevel="0" collapsed="false">
      <c r="A49" s="1" t="n">
        <f aca="false">RANK(AB49,AB3:AB83,1)</f>
        <v>15</v>
      </c>
      <c r="B49" s="1" t="n">
        <f aca="false">RANK(AC49,AC3:AC83,1)</f>
        <v>6</v>
      </c>
      <c r="C49" s="1" t="n">
        <f aca="false">RANK(AD49,AD3:AD83,1)</f>
        <v>7</v>
      </c>
      <c r="D49" s="1" t="n">
        <f aca="false">RANK(V49,V3:V83,1)</f>
        <v>17</v>
      </c>
      <c r="E49" s="1" t="n">
        <f aca="false">RANK(W49,W3:W83,1)</f>
        <v>9</v>
      </c>
      <c r="F49" s="1" t="n">
        <f aca="false">RANK(X49,X3:X83,1)</f>
        <v>8</v>
      </c>
      <c r="G49" s="24" t="n">
        <f aca="false">IF(R49=1,D48,IF(R49=2,E48,IF(R49=3,F48,0)))</f>
        <v>0</v>
      </c>
      <c r="H49" s="25" t="n">
        <v>46</v>
      </c>
      <c r="I49" s="25" t="n">
        <f aca="false">IF(O49=0,0,IF(R49=1,A48,IF(R49=2,B48,IF(R49=3,C48,0))))</f>
        <v>0</v>
      </c>
      <c r="J49" s="25" t="n">
        <f aca="false">IF(R49=1,AH49, IF(R49=2,AI49,IF(R49=3,AJ49,0)))</f>
        <v>0</v>
      </c>
      <c r="K49" s="26"/>
      <c r="L49" s="26"/>
      <c r="M49" s="27" t="str">
        <f aca="false">CONCATENATE(K49," ",L49)</f>
        <v> </v>
      </c>
      <c r="N49" s="26"/>
      <c r="O49" s="26"/>
      <c r="P49" s="26"/>
      <c r="Q49" s="27" t="n">
        <f aca="false">IF(R49=1,Y49,(IF(R49=2,Z49,(IF(R49=3,AA49,0)))))</f>
        <v>0</v>
      </c>
      <c r="R49" s="28"/>
      <c r="S49" s="29"/>
      <c r="T49" s="29"/>
      <c r="U49" s="30" t="n">
        <f aca="false">IF(S49&gt;T49,S49,T49)</f>
        <v>0</v>
      </c>
      <c r="V49" s="1" t="n">
        <f aca="false">IF(R50=1,U50,999)</f>
        <v>15.809</v>
      </c>
      <c r="W49" s="1" t="n">
        <f aca="false">IF(R50=2,U50,999)</f>
        <v>999</v>
      </c>
      <c r="X49" s="1" t="n">
        <f aca="false">IF(R50=3,U50,999)</f>
        <v>999</v>
      </c>
      <c r="Y49" s="1" t="s">
        <v>20</v>
      </c>
      <c r="Z49" s="1" t="s">
        <v>21</v>
      </c>
      <c r="AA49" s="1" t="s">
        <v>22</v>
      </c>
      <c r="AB49" s="1" t="n">
        <f aca="false">IF(O50=1,V49,99999)</f>
        <v>15.809</v>
      </c>
      <c r="AC49" s="1" t="n">
        <f aca="false">IF(O50=1,W49,99999)</f>
        <v>999</v>
      </c>
      <c r="AD49" s="1" t="n">
        <f aca="false">IF(O50=1,X49,99999)</f>
        <v>999</v>
      </c>
      <c r="AE49" s="0" t="n">
        <f aca="false">IF(O49=0,0,IF(A48=1,25, IF(A48=2,22,IF(A48=3,20,IF(A48=4,18,IF(A48=5,16, IF(A48=6,15, IF(A48=7,14, IF(A48=8,13,IF(A48=9,12, IF(A48=10,11,IF(A48=11,10, IF(A48=12,9, IF(A48=13,8,IF(A48=14,7, IF(A48=15,6,IF(A48&gt;15,5,0)))))))))))))))))</f>
        <v>0</v>
      </c>
      <c r="AF49" s="0" t="n">
        <f aca="false">IF(O49=0,0,IF(B48=1,12, IF(B48=2,10,IF(B48=3,8,IF(B48=4,6,IF(B48=5,5, IF(B48=6,5, IF(B48=7,5, IF(B48&gt;7,5,0)))))))))</f>
        <v>0</v>
      </c>
      <c r="AG49" s="0" t="n">
        <f aca="false">IF(O49=0,0,IF(C48=1,12, IF(C48=2,10,IF(C48=3,8,IF(C48=4,7,IF(C48=5,6, IF(C48=6,5, IF(C48=7,5, IF(C48&gt;7,5,0)))))))))</f>
        <v>0</v>
      </c>
      <c r="AH49" s="0" t="e">
        <f aca="false">AE49-Tabulka1[[#This Row],[půjčený závodník m-1, ž-1,2, sg-1]]*3</f>
        <v>#N/A</v>
      </c>
      <c r="AI49" s="0" t="e">
        <f aca="false">AF49-Tabulka1[[#This Row],[půjčený závodník m-1, ž-1,2, sg-1]]*2</f>
        <v>#N/A</v>
      </c>
      <c r="AJ49" s="0" t="e">
        <f aca="false">AG49-Tabulka1[[#This Row],[půjčený závodník m-1, ž-1,2, sg-1]]*3</f>
        <v>#N/A</v>
      </c>
    </row>
    <row r="50" customFormat="false" ht="14.95" hidden="false" customHeight="false" outlineLevel="0" collapsed="false">
      <c r="A50" s="1" t="n">
        <f aca="false">RANK(AB50,AB3:AB83,1)</f>
        <v>35</v>
      </c>
      <c r="B50" s="1" t="n">
        <f aca="false">RANK(AC50,AC3:AC83,1)</f>
        <v>34</v>
      </c>
      <c r="C50" s="1" t="n">
        <f aca="false">RANK(AD50,AD3:AD83,1)</f>
        <v>36</v>
      </c>
      <c r="D50" s="1" t="n">
        <f aca="false">RANK(V50,V3:V83,1)</f>
        <v>25</v>
      </c>
      <c r="E50" s="1" t="n">
        <f aca="false">RANK(W50,W3:W83,1)</f>
        <v>9</v>
      </c>
      <c r="F50" s="1" t="n">
        <f aca="false">RANK(X50,X3:X83,1)</f>
        <v>7</v>
      </c>
      <c r="G50" s="36" t="n">
        <f aca="false">IF(R50=1,D49,IF(R50=2,E49,IF(R50=3,F49,0)))</f>
        <v>17</v>
      </c>
      <c r="H50" s="37" t="n">
        <v>47</v>
      </c>
      <c r="I50" s="37" t="n">
        <f aca="false">IF(O50=0,0,IF(R50=1,A49,IF(R50=2,B49,IF(R50=3,C49,0))))</f>
        <v>15</v>
      </c>
      <c r="J50" s="37" t="e">
        <f aca="false">IF(R50=1,AH50, IF(R50=2,AI50,IF(R50=3,AJ50,0)))</f>
        <v>#N/A</v>
      </c>
      <c r="K50" s="37" t="s">
        <v>64</v>
      </c>
      <c r="L50" s="37"/>
      <c r="M50" s="38" t="str">
        <f aca="false">CONCATENATE(K50," ",L50)</f>
        <v>Pustkovec</v>
      </c>
      <c r="N50" s="37"/>
      <c r="O50" s="37" t="n">
        <v>1</v>
      </c>
      <c r="P50" s="37" t="s">
        <v>19</v>
      </c>
      <c r="Q50" s="38" t="str">
        <f aca="false">IF(R50=1,Y50,(IF(R50=2,Z50,(IF(R50=3,AA50,0)))))</f>
        <v>MUŽI</v>
      </c>
      <c r="R50" s="39" t="n">
        <v>1</v>
      </c>
      <c r="S50" s="38" t="n">
        <v>15.809</v>
      </c>
      <c r="T50" s="38" t="n">
        <v>15.312</v>
      </c>
      <c r="U50" s="40" t="n">
        <f aca="false">IF(S50&gt;T50,S50,T50)</f>
        <v>15.809</v>
      </c>
      <c r="V50" s="1" t="n">
        <f aca="false">IF(R51=1,U51,999)</f>
        <v>999</v>
      </c>
      <c r="W50" s="1" t="n">
        <f aca="false">IF(R51=2,U51,999)</f>
        <v>999</v>
      </c>
      <c r="X50" s="1" t="n">
        <f aca="false">IF(R51=3,U51,999)</f>
        <v>21.988</v>
      </c>
      <c r="Y50" s="1" t="s">
        <v>20</v>
      </c>
      <c r="Z50" s="1" t="s">
        <v>21</v>
      </c>
      <c r="AA50" s="1" t="s">
        <v>22</v>
      </c>
      <c r="AB50" s="1" t="n">
        <f aca="false">IF(O51=1,V50,99999)</f>
        <v>99999</v>
      </c>
      <c r="AC50" s="1" t="n">
        <f aca="false">IF(O51=1,W50,99999)</f>
        <v>99999</v>
      </c>
      <c r="AD50" s="1" t="n">
        <f aca="false">IF(O51=1,X50,99999)</f>
        <v>99999</v>
      </c>
      <c r="AE50" s="0" t="n">
        <f aca="false">IF(O50=0,0,IF(A49=1,25, IF(A49=2,22,IF(A49=3,20,IF(A49=4,18,IF(A49=5,16, IF(A49=6,15, IF(A49=7,14, IF(A49=8,13,IF(A49=9,12, IF(A49=10,11,IF(A49=11,10, IF(A49=12,9, IF(A49=13,8,IF(A49=14,7, IF(A49=15,6,IF(A49&gt;15,5,0)))))))))))))))))</f>
        <v>6</v>
      </c>
      <c r="AF50" s="0" t="n">
        <f aca="false">IF(O50=0,0,IF(B49=1,12, IF(B49=2,10,IF(B49=3,8,IF(B49=4,6,IF(B49=5,5, IF(B49=6,5, IF(B49=7,5, IF(B49&gt;7,5,0)))))))))</f>
        <v>5</v>
      </c>
      <c r="AG50" s="0" t="n">
        <f aca="false">IF(O50=0,0,IF(C49=1,12, IF(C49=2,10,IF(C49=3,8,IF(C49=4,7,IF(C49=5,6, IF(C49=6,5, IF(C49=7,5, IF(C49&gt;7,5,0)))))))))</f>
        <v>5</v>
      </c>
      <c r="AH50" s="0" t="e">
        <f aca="false">AE50-Tabulka1[[#This Row],[půjčený závodník m-1, ž-1,2, sg-1]]*3</f>
        <v>#N/A</v>
      </c>
      <c r="AI50" s="0" t="e">
        <f aca="false">AF50-Tabulka1[[#This Row],[půjčený závodník m-1, ž-1,2, sg-1]]*2</f>
        <v>#N/A</v>
      </c>
      <c r="AJ50" s="0" t="e">
        <f aca="false">AG50-Tabulka1[[#This Row],[půjčený závodník m-1, ž-1,2, sg-1]]*3</f>
        <v>#N/A</v>
      </c>
    </row>
    <row r="51" customFormat="false" ht="14.9" hidden="false" customHeight="false" outlineLevel="0" collapsed="false">
      <c r="A51" s="1" t="n">
        <f aca="false">RANK(AB51,AB3:AB83,1)</f>
        <v>35</v>
      </c>
      <c r="B51" s="1" t="n">
        <f aca="false">RANK(AC51,AC3:AC83,1)</f>
        <v>34</v>
      </c>
      <c r="C51" s="1" t="n">
        <f aca="false">RANK(AD51,AD3:AD83,1)</f>
        <v>36</v>
      </c>
      <c r="D51" s="1" t="n">
        <f aca="false">RANK(V51,V3:V83,1)</f>
        <v>25</v>
      </c>
      <c r="E51" s="1" t="n">
        <f aca="false">RANK(W51,W3:W83,1)</f>
        <v>3</v>
      </c>
      <c r="F51" s="1" t="n">
        <f aca="false">RANK(X51,X3:X83,1)</f>
        <v>8</v>
      </c>
      <c r="G51" s="24" t="n">
        <f aca="false">IF(R51=1,D50,IF(R51=2,E50,IF(R51=3,F50,0)))</f>
        <v>7</v>
      </c>
      <c r="H51" s="25" t="n">
        <v>48</v>
      </c>
      <c r="I51" s="25" t="n">
        <f aca="false">IF(O51=0,0,IF(R51=1,A50,IF(R51=2,B50,IF(R51=3,C50,0))))</f>
        <v>0</v>
      </c>
      <c r="J51" s="25" t="e">
        <f aca="false">IF(R51=1,AH51, IF(R51=2,AI51,IF(R51=3,AJ51,0)))</f>
        <v>#N/A</v>
      </c>
      <c r="K51" s="26" t="s">
        <v>65</v>
      </c>
      <c r="L51" s="26"/>
      <c r="M51" s="27" t="str">
        <f aca="false">CONCATENATE(K51," ",L51)</f>
        <v>Studénka nádraží</v>
      </c>
      <c r="N51" s="26"/>
      <c r="O51" s="26" t="n">
        <v>0</v>
      </c>
      <c r="P51" s="26" t="s">
        <v>19</v>
      </c>
      <c r="Q51" s="27" t="str">
        <f aca="false">IF(R51=1,Y51,(IF(R51=2,Z51,(IF(R51=3,AA51,0)))))</f>
        <v>NAD 35</v>
      </c>
      <c r="R51" s="28" t="n">
        <v>3</v>
      </c>
      <c r="S51" s="29" t="n">
        <v>21.988</v>
      </c>
      <c r="T51" s="29" t="n">
        <v>17.52</v>
      </c>
      <c r="U51" s="30" t="n">
        <f aca="false">IF(S51&gt;T51,S51,T51)</f>
        <v>21.988</v>
      </c>
      <c r="V51" s="1" t="n">
        <f aca="false">IF(R52=1,U52,999)</f>
        <v>999</v>
      </c>
      <c r="W51" s="1" t="n">
        <f aca="false">IF(R52=2,U52,999)</f>
        <v>18.041</v>
      </c>
      <c r="X51" s="1" t="n">
        <f aca="false">IF(R52=3,U52,999)</f>
        <v>999</v>
      </c>
      <c r="Y51" s="1" t="s">
        <v>20</v>
      </c>
      <c r="Z51" s="1" t="s">
        <v>21</v>
      </c>
      <c r="AA51" s="1" t="s">
        <v>22</v>
      </c>
      <c r="AB51" s="1" t="n">
        <f aca="false">IF(O52=1,V51,99999)</f>
        <v>99999</v>
      </c>
      <c r="AC51" s="1" t="n">
        <f aca="false">IF(O52=1,W51,99999)</f>
        <v>99999</v>
      </c>
      <c r="AD51" s="1" t="n">
        <f aca="false">IF(O52=1,X51,99999)</f>
        <v>99999</v>
      </c>
      <c r="AE51" s="0" t="n">
        <f aca="false">IF(O51=0,0,IF(A50=1,25, IF(A50=2,22,IF(A50=3,20,IF(A50=4,18,IF(A50=5,16, IF(A50=6,15, IF(A50=7,14, IF(A50=8,13,IF(A50=9,12, IF(A50=10,11,IF(A50=11,10, IF(A50=12,9, IF(A50=13,8,IF(A50=14,7, IF(A50=15,6,IF(A50&gt;15,5,0)))))))))))))))))</f>
        <v>0</v>
      </c>
      <c r="AF51" s="0" t="n">
        <f aca="false">IF(O51=0,0,IF(B50=1,12, IF(B50=2,10,IF(B50=3,8,IF(B50=4,6,IF(B50=5,5, IF(B50=6,5, IF(B50=7,5, IF(B50&gt;7,5,0)))))))))</f>
        <v>0</v>
      </c>
      <c r="AG51" s="0" t="n">
        <f aca="false">IF(O51=0,0,IF(C50=1,12, IF(C50=2,10,IF(C50=3,8,IF(C50=4,7,IF(C50=5,6, IF(C50=6,5, IF(C50=7,5, IF(C50&gt;7,5,0)))))))))</f>
        <v>0</v>
      </c>
      <c r="AH51" s="0" t="e">
        <f aca="false">AE51-Tabulka1[[#This Row],[půjčený závodník m-1, ž-1,2, sg-1]]*3</f>
        <v>#N/A</v>
      </c>
      <c r="AI51" s="0" t="e">
        <f aca="false">AF51-Tabulka1[[#This Row],[půjčený závodník m-1, ž-1,2, sg-1]]*2</f>
        <v>#N/A</v>
      </c>
      <c r="AJ51" s="0" t="e">
        <f aca="false">AG51-Tabulka1[[#This Row],[půjčený závodník m-1, ž-1,2, sg-1]]*3</f>
        <v>#N/A</v>
      </c>
    </row>
    <row r="52" customFormat="false" ht="14.9" hidden="false" customHeight="false" outlineLevel="0" collapsed="false">
      <c r="A52" s="1" t="n">
        <f aca="false">RANK(AB52,AB3:AB83,1)</f>
        <v>35</v>
      </c>
      <c r="B52" s="1" t="n">
        <f aca="false">RANK(AC52,AC3:AC83,1)</f>
        <v>34</v>
      </c>
      <c r="C52" s="1" t="n">
        <f aca="false">RANK(AD52,AD3:AD83,1)</f>
        <v>36</v>
      </c>
      <c r="D52" s="1" t="n">
        <f aca="false">RANK(V52,V3:V83,1)</f>
        <v>25</v>
      </c>
      <c r="E52" s="1" t="n">
        <f aca="false">RANK(W52,W3:W83,1)</f>
        <v>9</v>
      </c>
      <c r="F52" s="1" t="n">
        <f aca="false">RANK(X52,X3:X83,1)</f>
        <v>8</v>
      </c>
      <c r="G52" s="24" t="n">
        <f aca="false">IF(R52=1,D51,IF(R52=2,E51,IF(R52=3,F51,0)))</f>
        <v>3</v>
      </c>
      <c r="H52" s="25" t="n">
        <v>49</v>
      </c>
      <c r="I52" s="25" t="n">
        <f aca="false">IF(O52=0,0,IF(R52=1,A51,IF(R52=2,B51,IF(R52=3,C51,0))))</f>
        <v>0</v>
      </c>
      <c r="J52" s="25" t="e">
        <f aca="false">IF(R52=1,AH52, IF(R52=2,AI52,IF(R52=3,AJ52,0)))</f>
        <v>#N/A</v>
      </c>
      <c r="K52" s="26" t="s">
        <v>66</v>
      </c>
      <c r="L52" s="26"/>
      <c r="M52" s="27" t="str">
        <f aca="false">CONCATENATE(K52," ",L52)</f>
        <v>Velké Hoštice</v>
      </c>
      <c r="N52" s="26"/>
      <c r="O52" s="26" t="n">
        <v>0</v>
      </c>
      <c r="P52" s="26" t="s">
        <v>36</v>
      </c>
      <c r="Q52" s="27" t="str">
        <f aca="false">IF(R52=1,Y52,(IF(R52=2,Z52,(IF(R52=3,AA52,0)))))</f>
        <v>ŽENY</v>
      </c>
      <c r="R52" s="28" t="n">
        <v>2</v>
      </c>
      <c r="S52" s="29" t="n">
        <v>17.596</v>
      </c>
      <c r="T52" s="29" t="n">
        <v>18.041</v>
      </c>
      <c r="U52" s="30" t="n">
        <f aca="false">IF(S52&gt;T52,S52,T52)</f>
        <v>18.041</v>
      </c>
      <c r="V52" s="1" t="n">
        <f aca="false">IF(R53=1,U53,999)</f>
        <v>999</v>
      </c>
      <c r="W52" s="1" t="n">
        <f aca="false">IF(R53=2,U53,999)</f>
        <v>999</v>
      </c>
      <c r="X52" s="1" t="n">
        <f aca="false">IF(R53=3,U53,999)</f>
        <v>999</v>
      </c>
      <c r="Y52" s="1" t="s">
        <v>20</v>
      </c>
      <c r="Z52" s="1" t="s">
        <v>21</v>
      </c>
      <c r="AA52" s="1" t="s">
        <v>22</v>
      </c>
      <c r="AB52" s="1" t="n">
        <f aca="false">IF(O53=1,V52,99999)</f>
        <v>99999</v>
      </c>
      <c r="AC52" s="1" t="n">
        <f aca="false">IF(O53=1,W52,99999)</f>
        <v>99999</v>
      </c>
      <c r="AD52" s="1" t="n">
        <f aca="false">IF(O53=1,X52,99999)</f>
        <v>99999</v>
      </c>
      <c r="AE52" s="0" t="n">
        <f aca="false">IF(O52=0,0,IF(A51=1,25, IF(A51=2,22,IF(A51=3,20,IF(A51=4,18,IF(A51=5,16, IF(A51=6,15, IF(A51=7,14, IF(A51=8,13,IF(A51=9,12, IF(A51=10,11,IF(A51=11,10, IF(A51=12,9, IF(A51=13,8,IF(A51=14,7, IF(A51=15,6,IF(A51&gt;15,5,0)))))))))))))))))</f>
        <v>0</v>
      </c>
      <c r="AF52" s="0" t="n">
        <f aca="false">IF(O52=0,0,IF(B51=1,12, IF(B51=2,10,IF(B51=3,8,IF(B51=4,6,IF(B51=5,5, IF(B51=6,5, IF(B51=7,5, IF(B51&gt;7,5,0)))))))))</f>
        <v>0</v>
      </c>
      <c r="AG52" s="0" t="n">
        <f aca="false">IF(O52=0,0,IF(C51=1,12, IF(C51=2,10,IF(C51=3,8,IF(C51=4,7,IF(C51=5,6, IF(C51=6,5, IF(C51=7,5, IF(C51&gt;7,5,0)))))))))</f>
        <v>0</v>
      </c>
      <c r="AH52" s="0" t="e">
        <f aca="false">AE52-Tabulka1[[#This Row],[půjčený závodník m-1, ž-1,2, sg-1]]*3</f>
        <v>#N/A</v>
      </c>
      <c r="AI52" s="0" t="e">
        <f aca="false">AF52-Tabulka1[[#This Row],[půjčený závodník m-1, ž-1,2, sg-1]]*2</f>
        <v>#N/A</v>
      </c>
      <c r="AJ52" s="0" t="e">
        <f aca="false">AG52-Tabulka1[[#This Row],[půjčený závodník m-1, ž-1,2, sg-1]]*3</f>
        <v>#N/A</v>
      </c>
    </row>
    <row r="53" customFormat="false" ht="13.8" hidden="false" customHeight="false" outlineLevel="0" collapsed="false">
      <c r="A53" s="1" t="n">
        <f aca="false">RANK(AB53,AB3:AB83,1)</f>
        <v>35</v>
      </c>
      <c r="B53" s="1" t="n">
        <f aca="false">RANK(AC53,AC3:AC83,1)</f>
        <v>34</v>
      </c>
      <c r="C53" s="1" t="n">
        <f aca="false">RANK(AD53,AD3:AD83,1)</f>
        <v>36</v>
      </c>
      <c r="D53" s="1" t="n">
        <f aca="false">RANK(V53,V3:V83,1)</f>
        <v>25</v>
      </c>
      <c r="E53" s="1" t="n">
        <f aca="false">RANK(W53,W3:W83,1)</f>
        <v>9</v>
      </c>
      <c r="F53" s="1" t="n">
        <f aca="false">RANK(X53,X3:X83,1)</f>
        <v>8</v>
      </c>
      <c r="G53" s="24" t="n">
        <f aca="false">IF(R53=1,D52,IF(R53=2,E52,IF(R53=3,F52,0)))</f>
        <v>0</v>
      </c>
      <c r="H53" s="25" t="n">
        <v>50</v>
      </c>
      <c r="I53" s="25" t="n">
        <f aca="false">IF(O53=0,0,IF(R53=1,A52,IF(R53=2,B52,IF(R53=3,C52,0))))</f>
        <v>0</v>
      </c>
      <c r="J53" s="25" t="n">
        <f aca="false">IF(R53=1,AH53, IF(R53=2,AI53,IF(R53=3,AJ53,0)))</f>
        <v>0</v>
      </c>
      <c r="K53" s="26"/>
      <c r="L53" s="26"/>
      <c r="M53" s="27" t="str">
        <f aca="false">CONCATENATE(K53," ",L53)</f>
        <v> </v>
      </c>
      <c r="N53" s="26"/>
      <c r="O53" s="26"/>
      <c r="P53" s="26"/>
      <c r="Q53" s="27" t="n">
        <f aca="false">IF(R53=1,Y53,(IF(R53=2,Z53,(IF(R53=3,AA53,0)))))</f>
        <v>0</v>
      </c>
      <c r="R53" s="28"/>
      <c r="S53" s="29"/>
      <c r="T53" s="29"/>
      <c r="U53" s="30" t="n">
        <f aca="false">IF(S53&gt;T53,S53,T53)</f>
        <v>0</v>
      </c>
      <c r="V53" s="1" t="n">
        <f aca="false">IF(R54=1,U54,999)</f>
        <v>999</v>
      </c>
      <c r="W53" s="1" t="n">
        <f aca="false">IF(R54=2,U54,999)</f>
        <v>999</v>
      </c>
      <c r="X53" s="1" t="n">
        <f aca="false">IF(R54=3,U54,999)</f>
        <v>999</v>
      </c>
      <c r="Y53" s="1" t="s">
        <v>20</v>
      </c>
      <c r="Z53" s="1" t="s">
        <v>21</v>
      </c>
      <c r="AA53" s="1" t="s">
        <v>22</v>
      </c>
      <c r="AB53" s="1" t="n">
        <f aca="false">IF(O54=1,V53,99999)</f>
        <v>99999</v>
      </c>
      <c r="AC53" s="1" t="n">
        <f aca="false">IF(O54=1,W53,99999)</f>
        <v>99999</v>
      </c>
      <c r="AD53" s="1" t="n">
        <f aca="false">IF(O54=1,X53,99999)</f>
        <v>99999</v>
      </c>
      <c r="AE53" s="0" t="n">
        <f aca="false">IF(O53=0,0,IF(A52=1,25, IF(A52=2,22,IF(A52=3,20,IF(A52=4,18,IF(A52=5,16, IF(A52=6,15, IF(A52=7,14, IF(A52=8,13,IF(A52=9,12, IF(A52=10,11,IF(A52=11,10, IF(A52=12,9, IF(A52=13,8,IF(A52=14,7, IF(A52=15,6,IF(A52&gt;15,5,0)))))))))))))))))</f>
        <v>0</v>
      </c>
      <c r="AF53" s="0" t="n">
        <f aca="false">IF(O53=0,0,IF(B52=1,12, IF(B52=2,10,IF(B52=3,8,IF(B52=4,6,IF(B52=5,5, IF(B52=6,5, IF(B52=7,5, IF(B52&gt;7,5,0)))))))))</f>
        <v>0</v>
      </c>
      <c r="AG53" s="0" t="n">
        <f aca="false">IF(O53=0,0,IF(C52=1,12, IF(C52=2,10,IF(C52=3,8,IF(C52=4,7,IF(C52=5,6, IF(C52=6,5, IF(C52=7,5, IF(C52&gt;7,5,0)))))))))</f>
        <v>0</v>
      </c>
      <c r="AH53" s="0" t="e">
        <f aca="false">AE53-Tabulka1[[#This Row],[půjčený závodník m-1, ž-1,2, sg-1]]*3</f>
        <v>#N/A</v>
      </c>
      <c r="AI53" s="0" t="e">
        <f aca="false">AF53-Tabulka1[[#This Row],[půjčený závodník m-1, ž-1,2, sg-1]]*2</f>
        <v>#N/A</v>
      </c>
      <c r="AJ53" s="0" t="e">
        <f aca="false">AG53-Tabulka1[[#This Row],[půjčený závodník m-1, ž-1,2, sg-1]]*3</f>
        <v>#N/A</v>
      </c>
    </row>
    <row r="54" customFormat="false" ht="13.8" hidden="false" customHeight="false" outlineLevel="0" collapsed="false">
      <c r="A54" s="1" t="n">
        <f aca="false">RANK(AB54,AB3:AB83,1)</f>
        <v>35</v>
      </c>
      <c r="B54" s="1" t="n">
        <f aca="false">RANK(AC54,AC3:AC83,1)</f>
        <v>34</v>
      </c>
      <c r="C54" s="1" t="n">
        <f aca="false">RANK(AD54,AD3:AD83,1)</f>
        <v>36</v>
      </c>
      <c r="D54" s="1" t="n">
        <f aca="false">RANK(V54,V3:V83,1)</f>
        <v>25</v>
      </c>
      <c r="E54" s="1" t="n">
        <f aca="false">RANK(W54,W3:W83,1)</f>
        <v>9</v>
      </c>
      <c r="F54" s="1" t="n">
        <f aca="false">RANK(X54,X3:X83,1)</f>
        <v>8</v>
      </c>
      <c r="G54" s="24" t="n">
        <f aca="false">IF(R54=1,D53,IF(R54=2,E53,IF(R54=3,F53,0)))</f>
        <v>0</v>
      </c>
      <c r="H54" s="25" t="n">
        <v>51</v>
      </c>
      <c r="I54" s="25" t="n">
        <f aca="false">IF(O54=0,0,IF(R54=1,A53,IF(R54=2,B53,IF(R54=3,C53,0))))</f>
        <v>0</v>
      </c>
      <c r="J54" s="25" t="n">
        <f aca="false">IF(R54=1,AH54, IF(R54=2,AI54,IF(R54=3,AJ54,0)))</f>
        <v>0</v>
      </c>
      <c r="K54" s="26"/>
      <c r="L54" s="26"/>
      <c r="M54" s="27" t="str">
        <f aca="false">CONCATENATE(K54," ",L54)</f>
        <v> </v>
      </c>
      <c r="N54" s="26"/>
      <c r="O54" s="26"/>
      <c r="P54" s="26"/>
      <c r="Q54" s="27" t="n">
        <f aca="false">IF(R54=1,Y54,(IF(R54=2,Z54,(IF(R54=3,AA54,0)))))</f>
        <v>0</v>
      </c>
      <c r="R54" s="28"/>
      <c r="S54" s="29"/>
      <c r="T54" s="29"/>
      <c r="U54" s="30" t="n">
        <f aca="false">IF(S54&gt;T54,S54,T54)</f>
        <v>0</v>
      </c>
      <c r="V54" s="1" t="n">
        <f aca="false">IF(R55=1,U55,999)</f>
        <v>999</v>
      </c>
      <c r="W54" s="1" t="n">
        <f aca="false">IF(R55=2,U55,999)</f>
        <v>999</v>
      </c>
      <c r="X54" s="1" t="n">
        <f aca="false">IF(R55=3,U55,999)</f>
        <v>999</v>
      </c>
      <c r="Y54" s="1" t="s">
        <v>20</v>
      </c>
      <c r="Z54" s="1" t="s">
        <v>21</v>
      </c>
      <c r="AA54" s="1" t="s">
        <v>22</v>
      </c>
      <c r="AB54" s="1" t="n">
        <f aca="false">IF(O55=1,V54,99999)</f>
        <v>99999</v>
      </c>
      <c r="AC54" s="1" t="n">
        <f aca="false">IF(O55=1,W54,99999)</f>
        <v>99999</v>
      </c>
      <c r="AD54" s="1" t="n">
        <f aca="false">IF(O55=1,X54,99999)</f>
        <v>99999</v>
      </c>
      <c r="AE54" s="0" t="n">
        <f aca="false">IF(O54=0,0,IF(A53=1,25, IF(A53=2,22,IF(A53=3,20,IF(A53=4,18,IF(A53=5,16, IF(A53=6,15, IF(A53=7,14, IF(A53=8,13,IF(A53=9,12, IF(A53=10,11,IF(A53=11,10, IF(A53=12,9, IF(A53=13,8,IF(A53=14,7, IF(A53=15,6,IF(A53&gt;15,5,0)))))))))))))))))</f>
        <v>0</v>
      </c>
      <c r="AF54" s="0" t="n">
        <f aca="false">IF(O54=0,0,IF(B53=1,12, IF(B53=2,10,IF(B53=3,8,IF(B53=4,6,IF(B53=5,5, IF(B53=6,5, IF(B53=7,5, IF(B53&gt;7,5,0)))))))))</f>
        <v>0</v>
      </c>
      <c r="AG54" s="0" t="n">
        <f aca="false">IF(O54=0,0,IF(C53=1,12, IF(C53=2,10,IF(C53=3,8,IF(C53=4,7,IF(C53=5,6, IF(C53=6,5, IF(C53=7,5, IF(C53&gt;7,5,0)))))))))</f>
        <v>0</v>
      </c>
      <c r="AH54" s="0" t="e">
        <f aca="false">AE54-Tabulka1[[#This Row],[půjčený závodník m-1, ž-1,2, sg-1]]*3</f>
        <v>#N/A</v>
      </c>
      <c r="AI54" s="0" t="e">
        <f aca="false">AF54-Tabulka1[[#This Row],[půjčený závodník m-1, ž-1,2, sg-1]]*2</f>
        <v>#N/A</v>
      </c>
      <c r="AJ54" s="0" t="e">
        <f aca="false">AG54-Tabulka1[[#This Row],[půjčený závodník m-1, ž-1,2, sg-1]]*3</f>
        <v>#N/A</v>
      </c>
    </row>
    <row r="55" customFormat="false" ht="13.8" hidden="false" customHeight="false" outlineLevel="0" collapsed="false">
      <c r="A55" s="1" t="n">
        <f aca="false">RANK(AB55,AB3:AB83,1)</f>
        <v>35</v>
      </c>
      <c r="B55" s="1" t="n">
        <f aca="false">RANK(AC55,AC3:AC83,1)</f>
        <v>34</v>
      </c>
      <c r="C55" s="1" t="n">
        <f aca="false">RANK(AD55,AD3:AD83,1)</f>
        <v>36</v>
      </c>
      <c r="D55" s="1" t="n">
        <f aca="false">RANK(V55,V3:V83,1)</f>
        <v>25</v>
      </c>
      <c r="E55" s="1" t="n">
        <f aca="false">RANK(W55,W3:W83,1)</f>
        <v>9</v>
      </c>
      <c r="F55" s="1" t="n">
        <f aca="false">RANK(X55,X3:X83,1)</f>
        <v>8</v>
      </c>
      <c r="G55" s="24" t="n">
        <f aca="false">IF(R55=1,D54,IF(R55=2,E54,IF(R55=3,F54,0)))</f>
        <v>0</v>
      </c>
      <c r="H55" s="25" t="n">
        <v>52</v>
      </c>
      <c r="I55" s="25" t="n">
        <f aca="false">IF(O55=0,0,IF(R55=1,A54,IF(R55=2,B54,IF(R55=3,C54,0))))</f>
        <v>0</v>
      </c>
      <c r="J55" s="25" t="n">
        <f aca="false">IF(R55=1,AH55, IF(R55=2,AI55,IF(R55=3,AJ55,0)))</f>
        <v>0</v>
      </c>
      <c r="K55" s="26"/>
      <c r="L55" s="26"/>
      <c r="M55" s="27" t="str">
        <f aca="false">CONCATENATE(K55," ",L55)</f>
        <v> </v>
      </c>
      <c r="N55" s="26"/>
      <c r="O55" s="26"/>
      <c r="P55" s="26"/>
      <c r="Q55" s="27" t="n">
        <f aca="false">IF(R55=1,Y55,(IF(R55=2,Z55,(IF(R55=3,AA55,0)))))</f>
        <v>0</v>
      </c>
      <c r="R55" s="28"/>
      <c r="S55" s="29"/>
      <c r="T55" s="29"/>
      <c r="U55" s="30" t="n">
        <f aca="false">IF(S55&gt;T55,S55,T55)</f>
        <v>0</v>
      </c>
      <c r="V55" s="1" t="n">
        <f aca="false">IF(R56=1,U56,999)</f>
        <v>999</v>
      </c>
      <c r="W55" s="1" t="n">
        <f aca="false">IF(R56=2,U56,999)</f>
        <v>999</v>
      </c>
      <c r="X55" s="1" t="n">
        <f aca="false">IF(R56=3,U56,999)</f>
        <v>999</v>
      </c>
      <c r="Y55" s="1" t="s">
        <v>20</v>
      </c>
      <c r="Z55" s="1" t="s">
        <v>21</v>
      </c>
      <c r="AA55" s="1" t="s">
        <v>22</v>
      </c>
      <c r="AB55" s="1" t="n">
        <f aca="false">IF(O56=1,V55,99999)</f>
        <v>99999</v>
      </c>
      <c r="AC55" s="1" t="n">
        <f aca="false">IF(O56=1,W55,99999)</f>
        <v>99999</v>
      </c>
      <c r="AD55" s="1" t="n">
        <f aca="false">IF(O56=1,X55,99999)</f>
        <v>99999</v>
      </c>
      <c r="AE55" s="0" t="n">
        <f aca="false">IF(O55=0,0,IF(A54=1,25, IF(A54=2,22,IF(A54=3,20,IF(A54=4,18,IF(A54=5,16, IF(A54=6,15, IF(A54=7,14, IF(A54=8,13,IF(A54=9,12, IF(A54=10,11,IF(A54=11,10, IF(A54=12,9, IF(A54=13,8,IF(A54=14,7, IF(A54=15,6,IF(A54&gt;15,5,0)))))))))))))))))</f>
        <v>0</v>
      </c>
      <c r="AF55" s="0" t="n">
        <f aca="false">IF(O55=0,0,IF(B54=1,12, IF(B54=2,10,IF(B54=3,8,IF(B54=4,6,IF(B54=5,5, IF(B54=6,5, IF(B54=7,5, IF(B54&gt;7,5,0)))))))))</f>
        <v>0</v>
      </c>
      <c r="AG55" s="0" t="n">
        <f aca="false">IF(O55=0,0,IF(C54=1,12, IF(C54=2,10,IF(C54=3,8,IF(C54=4,7,IF(C54=5,6, IF(C54=6,5, IF(C54=7,5, IF(C54&gt;7,5,0)))))))))</f>
        <v>0</v>
      </c>
      <c r="AH55" s="0" t="e">
        <f aca="false">AE55-Tabulka1[[#This Row],[půjčený závodník m-1, ž-1,2, sg-1]]*3</f>
        <v>#N/A</v>
      </c>
      <c r="AI55" s="0" t="e">
        <f aca="false">AF55-Tabulka1[[#This Row],[půjčený závodník m-1, ž-1,2, sg-1]]*2</f>
        <v>#N/A</v>
      </c>
      <c r="AJ55" s="0" t="e">
        <f aca="false">AG55-Tabulka1[[#This Row],[půjčený závodník m-1, ž-1,2, sg-1]]*3</f>
        <v>#N/A</v>
      </c>
    </row>
    <row r="56" customFormat="false" ht="13.8" hidden="false" customHeight="false" outlineLevel="0" collapsed="false">
      <c r="A56" s="1" t="n">
        <f aca="false">RANK(AB56,AB3:AB83,1)</f>
        <v>35</v>
      </c>
      <c r="B56" s="1" t="n">
        <f aca="false">RANK(AC56,AC3:AC83,1)</f>
        <v>34</v>
      </c>
      <c r="C56" s="1" t="n">
        <f aca="false">RANK(AD56,AD3:AD83,1)</f>
        <v>36</v>
      </c>
      <c r="D56" s="1" t="n">
        <f aca="false">RANK(V56,V3:V83,1)</f>
        <v>25</v>
      </c>
      <c r="E56" s="1" t="n">
        <f aca="false">RANK(W56,W3:W83,1)</f>
        <v>9</v>
      </c>
      <c r="F56" s="1" t="n">
        <f aca="false">RANK(X56,X3:X83,1)</f>
        <v>8</v>
      </c>
      <c r="G56" s="24" t="n">
        <f aca="false">IF(R56=1,D55,IF(R56=2,E55,IF(R56=3,F55,0)))</f>
        <v>0</v>
      </c>
      <c r="H56" s="25" t="n">
        <v>53</v>
      </c>
      <c r="I56" s="25" t="n">
        <f aca="false">IF(O56=0,0,IF(R56=1,A55,IF(R56=2,B55,IF(R56=3,C55,0))))</f>
        <v>0</v>
      </c>
      <c r="J56" s="25" t="n">
        <f aca="false">IF(R56=1,AH56, IF(R56=2,AI56,IF(R56=3,AJ56,0)))</f>
        <v>0</v>
      </c>
      <c r="K56" s="26"/>
      <c r="L56" s="26"/>
      <c r="M56" s="27" t="str">
        <f aca="false">CONCATENATE(K56," ",L56)</f>
        <v> </v>
      </c>
      <c r="N56" s="26"/>
      <c r="O56" s="26"/>
      <c r="P56" s="26"/>
      <c r="Q56" s="27" t="n">
        <f aca="false">IF(R56=1,Y56,(IF(R56=2,Z56,(IF(R56=3,AA56,0)))))</f>
        <v>0</v>
      </c>
      <c r="R56" s="28"/>
      <c r="S56" s="29"/>
      <c r="T56" s="29"/>
      <c r="U56" s="30" t="n">
        <f aca="false">IF(S56&gt;T56,S56,T56)</f>
        <v>0</v>
      </c>
      <c r="V56" s="1" t="n">
        <f aca="false">IF(R57=1,U57,999)</f>
        <v>999</v>
      </c>
      <c r="W56" s="1" t="n">
        <f aca="false">IF(R57=2,U57,999)</f>
        <v>999</v>
      </c>
      <c r="X56" s="1" t="n">
        <f aca="false">IF(R57=3,U57,999)</f>
        <v>999</v>
      </c>
      <c r="Y56" s="1" t="s">
        <v>20</v>
      </c>
      <c r="Z56" s="1" t="s">
        <v>21</v>
      </c>
      <c r="AA56" s="1" t="s">
        <v>22</v>
      </c>
      <c r="AB56" s="1" t="n">
        <f aca="false">IF(O57=1,V56,99999)</f>
        <v>99999</v>
      </c>
      <c r="AC56" s="1" t="n">
        <f aca="false">IF(O57=1,W56,99999)</f>
        <v>99999</v>
      </c>
      <c r="AD56" s="1" t="n">
        <f aca="false">IF(O57=1,X56,99999)</f>
        <v>99999</v>
      </c>
      <c r="AE56" s="0" t="n">
        <f aca="false">IF(O56=0,0,IF(A55=1,25, IF(A55=2,22,IF(A55=3,20,IF(A55=4,18,IF(A55=5,16, IF(A55=6,15, IF(A55=7,14, IF(A55=8,13,IF(A55=9,12, IF(A55=10,11,IF(A55=11,10, IF(A55=12,9, IF(A55=13,8,IF(A55=14,7, IF(A55=15,6,IF(A55&gt;15,5,0)))))))))))))))))</f>
        <v>0</v>
      </c>
      <c r="AF56" s="0" t="n">
        <f aca="false">IF(O56=0,0,IF(B55=1,12, IF(B55=2,10,IF(B55=3,8,IF(B55=4,6,IF(B55=5,5, IF(B55=6,5, IF(B55=7,5, IF(B55&gt;7,5,0)))))))))</f>
        <v>0</v>
      </c>
      <c r="AG56" s="0" t="n">
        <f aca="false">IF(O56=0,0,IF(C55=1,12, IF(C55=2,10,IF(C55=3,8,IF(C55=4,7,IF(C55=5,6, IF(C55=6,5, IF(C55=7,5, IF(C55&gt;7,5,0)))))))))</f>
        <v>0</v>
      </c>
      <c r="AH56" s="0" t="e">
        <f aca="false">AE56-Tabulka1[[#This Row],[půjčený závodník m-1, ž-1,2, sg-1]]*3</f>
        <v>#N/A</v>
      </c>
      <c r="AI56" s="0" t="e">
        <f aca="false">AF56-Tabulka1[[#This Row],[půjčený závodník m-1, ž-1,2, sg-1]]*2</f>
        <v>#N/A</v>
      </c>
      <c r="AJ56" s="0" t="e">
        <f aca="false">AG56-Tabulka1[[#This Row],[půjčený závodník m-1, ž-1,2, sg-1]]*3</f>
        <v>#N/A</v>
      </c>
    </row>
    <row r="57" customFormat="false" ht="13.8" hidden="false" customHeight="false" outlineLevel="0" collapsed="false">
      <c r="A57" s="1" t="n">
        <f aca="false">RANK(AB57,AB3:AB83,1)</f>
        <v>35</v>
      </c>
      <c r="B57" s="1" t="n">
        <f aca="false">RANK(AC57,AC3:AC83,1)</f>
        <v>34</v>
      </c>
      <c r="C57" s="1" t="n">
        <f aca="false">RANK(AD57,AD3:AD83,1)</f>
        <v>36</v>
      </c>
      <c r="D57" s="1" t="n">
        <f aca="false">RANK(V57,V3:V83,1)</f>
        <v>25</v>
      </c>
      <c r="E57" s="1" t="n">
        <f aca="false">RANK(W57,W3:W83,1)</f>
        <v>9</v>
      </c>
      <c r="F57" s="1" t="n">
        <f aca="false">RANK(X57,X3:X83,1)</f>
        <v>8</v>
      </c>
      <c r="G57" s="24" t="n">
        <f aca="false">IF(R57=1,D56,IF(R57=2,E56,IF(R57=3,F56,0)))</f>
        <v>0</v>
      </c>
      <c r="H57" s="25" t="n">
        <v>54</v>
      </c>
      <c r="I57" s="25" t="n">
        <f aca="false">IF(O57=0,0,IF(R57=1,A56,IF(R57=2,B56,IF(R57=3,C56,0))))</f>
        <v>0</v>
      </c>
      <c r="J57" s="25" t="n">
        <f aca="false">IF(R57=1,AH57, IF(R57=2,AI57,IF(R57=3,AJ57,0)))</f>
        <v>0</v>
      </c>
      <c r="K57" s="26"/>
      <c r="L57" s="26"/>
      <c r="M57" s="27" t="str">
        <f aca="false">CONCATENATE(K57," ",L57)</f>
        <v> </v>
      </c>
      <c r="N57" s="26"/>
      <c r="O57" s="26"/>
      <c r="P57" s="26"/>
      <c r="Q57" s="27" t="n">
        <f aca="false">IF(R57=1,Y57,(IF(R57=2,Z57,(IF(R57=3,AA57,0)))))</f>
        <v>0</v>
      </c>
      <c r="R57" s="28"/>
      <c r="S57" s="29"/>
      <c r="T57" s="29"/>
      <c r="U57" s="30" t="n">
        <f aca="false">IF(S57&gt;T57,S57,T57)</f>
        <v>0</v>
      </c>
      <c r="V57" s="1" t="n">
        <f aca="false">IF(R58=1,U58,999)</f>
        <v>999</v>
      </c>
      <c r="W57" s="1" t="n">
        <f aca="false">IF(R58=2,U58,999)</f>
        <v>999</v>
      </c>
      <c r="X57" s="1" t="n">
        <f aca="false">IF(R58=3,U58,999)</f>
        <v>999</v>
      </c>
      <c r="Y57" s="1" t="s">
        <v>20</v>
      </c>
      <c r="Z57" s="1" t="s">
        <v>21</v>
      </c>
      <c r="AA57" s="1" t="s">
        <v>22</v>
      </c>
      <c r="AB57" s="1" t="n">
        <f aca="false">IF(O58=1,V57,99999)</f>
        <v>99999</v>
      </c>
      <c r="AC57" s="1" t="n">
        <f aca="false">IF(O58=1,W57,99999)</f>
        <v>99999</v>
      </c>
      <c r="AD57" s="1" t="n">
        <f aca="false">IF(O58=1,X57,99999)</f>
        <v>99999</v>
      </c>
      <c r="AE57" s="0" t="n">
        <f aca="false">IF(O57=0,0,IF(A56=1,25, IF(A56=2,22,IF(A56=3,20,IF(A56=4,18,IF(A56=5,16, IF(A56=6,15, IF(A56=7,14, IF(A56=8,13,IF(A56=9,12, IF(A56=10,11,IF(A56=11,10, IF(A56=12,9, IF(A56=13,8,IF(A56=14,7, IF(A56=15,6,IF(A56&gt;15,5,0)))))))))))))))))</f>
        <v>0</v>
      </c>
      <c r="AF57" s="0" t="n">
        <f aca="false">IF(O57=0,0,IF(B56=1,12, IF(B56=2,10,IF(B56=3,8,IF(B56=4,6,IF(B56=5,5, IF(B56=6,5, IF(B56=7,5, IF(B56&gt;7,5,0)))))))))</f>
        <v>0</v>
      </c>
      <c r="AG57" s="0" t="n">
        <f aca="false">IF(O57=0,0,IF(C56=1,12, IF(C56=2,10,IF(C56=3,8,IF(C56=4,7,IF(C56=5,6, IF(C56=6,5, IF(C56=7,5, IF(C56&gt;7,5,0)))))))))</f>
        <v>0</v>
      </c>
      <c r="AH57" s="0" t="e">
        <f aca="false">AE57-Tabulka1[[#This Row],[půjčený závodník m-1, ž-1,2, sg-1]]*3</f>
        <v>#N/A</v>
      </c>
      <c r="AI57" s="0" t="e">
        <f aca="false">AF57-Tabulka1[[#This Row],[půjčený závodník m-1, ž-1,2, sg-1]]*2</f>
        <v>#N/A</v>
      </c>
      <c r="AJ57" s="0" t="e">
        <f aca="false">AG57-Tabulka1[[#This Row],[půjčený závodník m-1, ž-1,2, sg-1]]*3</f>
        <v>#N/A</v>
      </c>
    </row>
    <row r="58" customFormat="false" ht="13.8" hidden="false" customHeight="false" outlineLevel="0" collapsed="false">
      <c r="A58" s="1" t="n">
        <f aca="false">RANK(AB58,AB3:AB83,1)</f>
        <v>35</v>
      </c>
      <c r="B58" s="1" t="n">
        <f aca="false">RANK(AC58,AC3:AC83,1)</f>
        <v>34</v>
      </c>
      <c r="C58" s="1" t="n">
        <f aca="false">RANK(AD58,AD3:AD83,1)</f>
        <v>36</v>
      </c>
      <c r="D58" s="1" t="n">
        <f aca="false">RANK(V58,V3:V83,1)</f>
        <v>25</v>
      </c>
      <c r="E58" s="1" t="n">
        <f aca="false">RANK(W58,W3:W83,1)</f>
        <v>9</v>
      </c>
      <c r="F58" s="1" t="n">
        <f aca="false">RANK(X58,X3:X83,1)</f>
        <v>8</v>
      </c>
      <c r="G58" s="24" t="n">
        <f aca="false">IF(R58=1,D57,IF(R58=2,E57,IF(R58=3,F57,0)))</f>
        <v>0</v>
      </c>
      <c r="H58" s="25" t="n">
        <v>55</v>
      </c>
      <c r="I58" s="25" t="n">
        <f aca="false">IF(O58=0,0,IF(R58=1,A57,IF(R58=2,B57,IF(R58=3,C57,0))))</f>
        <v>0</v>
      </c>
      <c r="J58" s="25" t="n">
        <f aca="false">IF(R58=1,AH58, IF(R58=2,AI58,IF(R58=3,AJ58,0)))</f>
        <v>0</v>
      </c>
      <c r="K58" s="26"/>
      <c r="L58" s="26"/>
      <c r="M58" s="27" t="str">
        <f aca="false">CONCATENATE(K58," ",L58)</f>
        <v> </v>
      </c>
      <c r="N58" s="26"/>
      <c r="O58" s="26"/>
      <c r="P58" s="26"/>
      <c r="Q58" s="27" t="n">
        <f aca="false">IF(R58=1,Y58,(IF(R58=2,Z58,(IF(R58=3,AA58,0)))))</f>
        <v>0</v>
      </c>
      <c r="R58" s="28"/>
      <c r="S58" s="29"/>
      <c r="T58" s="29"/>
      <c r="U58" s="30" t="n">
        <f aca="false">IF(S58&gt;T58,S58,T58)</f>
        <v>0</v>
      </c>
      <c r="V58" s="1" t="n">
        <f aca="false">IF(R59=1,U59,999)</f>
        <v>999</v>
      </c>
      <c r="W58" s="1" t="n">
        <f aca="false">IF(R59=2,U59,999)</f>
        <v>999</v>
      </c>
      <c r="X58" s="1" t="n">
        <f aca="false">IF(R59=3,U59,999)</f>
        <v>999</v>
      </c>
      <c r="Y58" s="1" t="s">
        <v>20</v>
      </c>
      <c r="Z58" s="1" t="s">
        <v>21</v>
      </c>
      <c r="AA58" s="1" t="s">
        <v>22</v>
      </c>
      <c r="AB58" s="1" t="n">
        <f aca="false">IF(O59=1,V58,99999)</f>
        <v>99999</v>
      </c>
      <c r="AC58" s="1" t="n">
        <f aca="false">IF(O59=1,W58,99999)</f>
        <v>99999</v>
      </c>
      <c r="AD58" s="1" t="n">
        <f aca="false">IF(O59=1,X58,99999)</f>
        <v>99999</v>
      </c>
      <c r="AE58" s="0" t="n">
        <f aca="false">IF(O58=0,0,IF(A57=1,25, IF(A57=2,22,IF(A57=3,20,IF(A57=4,18,IF(A57=5,16, IF(A57=6,15, IF(A57=7,14, IF(A57=8,13,IF(A57=9,12, IF(A57=10,11,IF(A57=11,10, IF(A57=12,9, IF(A57=13,8,IF(A57=14,7, IF(A57=15,6,IF(A57&gt;15,5,0)))))))))))))))))</f>
        <v>0</v>
      </c>
      <c r="AF58" s="0" t="n">
        <f aca="false">IF(O58=0,0,IF(B57=1,12, IF(B57=2,10,IF(B57=3,8,IF(B57=4,6,IF(B57=5,5, IF(B57=6,5, IF(B57=7,5, IF(B57&gt;7,5,0)))))))))</f>
        <v>0</v>
      </c>
      <c r="AG58" s="0" t="n">
        <f aca="false">IF(O58=0,0,IF(C57=1,12, IF(C57=2,10,IF(C57=3,8,IF(C57=4,7,IF(C57=5,6, IF(C57=6,5, IF(C57=7,5, IF(C57&gt;7,5,0)))))))))</f>
        <v>0</v>
      </c>
      <c r="AH58" s="0" t="e">
        <f aca="false">AE58-Tabulka1[[#This Row],[půjčený závodník m-1, ž-1,2, sg-1]]*3</f>
        <v>#N/A</v>
      </c>
      <c r="AI58" s="0" t="e">
        <f aca="false">AF58-Tabulka1[[#This Row],[půjčený závodník m-1, ž-1,2, sg-1]]*2</f>
        <v>#N/A</v>
      </c>
      <c r="AJ58" s="0" t="e">
        <f aca="false">AG58-Tabulka1[[#This Row],[půjčený závodník m-1, ž-1,2, sg-1]]*3</f>
        <v>#N/A</v>
      </c>
    </row>
    <row r="59" customFormat="false" ht="13.8" hidden="false" customHeight="false" outlineLevel="0" collapsed="false">
      <c r="A59" s="1" t="n">
        <f aca="false">RANK(AB59,AB3:AB83,1)</f>
        <v>35</v>
      </c>
      <c r="B59" s="1" t="n">
        <f aca="false">RANK(AC59,AC3:AC83,1)</f>
        <v>34</v>
      </c>
      <c r="C59" s="1" t="n">
        <f aca="false">RANK(AD59,AD3:AD83,1)</f>
        <v>36</v>
      </c>
      <c r="D59" s="1" t="n">
        <f aca="false">RANK(V59,V3:V83,1)</f>
        <v>25</v>
      </c>
      <c r="E59" s="1" t="n">
        <f aca="false">RANK(W59,W3:W83,1)</f>
        <v>9</v>
      </c>
      <c r="F59" s="1" t="n">
        <f aca="false">RANK(X59,X3:X83,1)</f>
        <v>8</v>
      </c>
      <c r="G59" s="24" t="n">
        <f aca="false">IF(R59=1,D58,IF(R59=2,E58,IF(R59=3,F58,0)))</f>
        <v>0</v>
      </c>
      <c r="H59" s="25" t="n">
        <v>56</v>
      </c>
      <c r="I59" s="25" t="n">
        <f aca="false">IF(O59=0,0,IF(R59=1,A58,IF(R59=2,B58,IF(R59=3,C58,0))))</f>
        <v>0</v>
      </c>
      <c r="J59" s="25" t="n">
        <f aca="false">IF(R59=1,AH59, IF(R59=2,AI59,IF(R59=3,AJ59,0)))</f>
        <v>0</v>
      </c>
      <c r="K59" s="26"/>
      <c r="L59" s="26"/>
      <c r="M59" s="27" t="str">
        <f aca="false">CONCATENATE(K59," ",L59)</f>
        <v> </v>
      </c>
      <c r="N59" s="26"/>
      <c r="O59" s="26"/>
      <c r="P59" s="26"/>
      <c r="Q59" s="27" t="n">
        <f aca="false">IF(R59=1,Y59,(IF(R59=2,Z59,(IF(R59=3,AA59,0)))))</f>
        <v>0</v>
      </c>
      <c r="R59" s="28"/>
      <c r="S59" s="29"/>
      <c r="T59" s="29"/>
      <c r="U59" s="30" t="n">
        <f aca="false">IF(S59&gt;T59,S59,T59)</f>
        <v>0</v>
      </c>
      <c r="V59" s="1" t="n">
        <f aca="false">IF(R60=1,U60,999)</f>
        <v>999</v>
      </c>
      <c r="W59" s="1" t="n">
        <f aca="false">IF(R60=2,U60,999)</f>
        <v>999</v>
      </c>
      <c r="X59" s="1" t="n">
        <f aca="false">IF(R60=3,U60,999)</f>
        <v>999</v>
      </c>
      <c r="Y59" s="1" t="s">
        <v>20</v>
      </c>
      <c r="Z59" s="1" t="s">
        <v>21</v>
      </c>
      <c r="AA59" s="1" t="s">
        <v>22</v>
      </c>
      <c r="AB59" s="1" t="n">
        <f aca="false">IF(O60=1,V59,99999)</f>
        <v>99999</v>
      </c>
      <c r="AC59" s="1" t="n">
        <f aca="false">IF(O60=1,W59,99999)</f>
        <v>99999</v>
      </c>
      <c r="AD59" s="1" t="n">
        <f aca="false">IF(O60=1,X59,99999)</f>
        <v>99999</v>
      </c>
      <c r="AE59" s="0" t="n">
        <f aca="false">IF(O59=0,0,IF(A58=1,25, IF(A58=2,22,IF(A58=3,20,IF(A58=4,18,IF(A58=5,16, IF(A58=6,15, IF(A58=7,14, IF(A58=8,13,IF(A58=9,12, IF(A58=10,11,IF(A58=11,10, IF(A58=12,9, IF(A58=13,8,IF(A58=14,7, IF(A58=15,6,IF(A58&gt;15,5,0)))))))))))))))))</f>
        <v>0</v>
      </c>
      <c r="AF59" s="0" t="n">
        <f aca="false">IF(O59=0,0,IF(B58=1,12, IF(B58=2,10,IF(B58=3,8,IF(B58=4,6,IF(B58=5,5, IF(B58=6,5, IF(B58=7,5, IF(B58&gt;7,5,0)))))))))</f>
        <v>0</v>
      </c>
      <c r="AG59" s="0" t="n">
        <f aca="false">IF(O59=0,0,IF(C58=1,12, IF(C58=2,10,IF(C58=3,8,IF(C58=4,7,IF(C58=5,6, IF(C58=6,5, IF(C58=7,5, IF(C58&gt;7,5,0)))))))))</f>
        <v>0</v>
      </c>
      <c r="AH59" s="0" t="e">
        <f aca="false">AE59-Tabulka1[[#This Row],[půjčený závodník m-1, ž-1,2, sg-1]]*3</f>
        <v>#N/A</v>
      </c>
      <c r="AI59" s="0" t="e">
        <f aca="false">AF59-Tabulka1[[#This Row],[půjčený závodník m-1, ž-1,2, sg-1]]*2</f>
        <v>#N/A</v>
      </c>
      <c r="AJ59" s="0" t="e">
        <f aca="false">AG59-Tabulka1[[#This Row],[půjčený závodník m-1, ž-1,2, sg-1]]*3</f>
        <v>#N/A</v>
      </c>
    </row>
    <row r="60" customFormat="false" ht="13.8" hidden="false" customHeight="false" outlineLevel="0" collapsed="false">
      <c r="A60" s="1" t="n">
        <f aca="false">RANK(AB60,AB3:AB83,1)</f>
        <v>35</v>
      </c>
      <c r="B60" s="1" t="n">
        <f aca="false">RANK(AC60,AC3:AC83,1)</f>
        <v>34</v>
      </c>
      <c r="C60" s="1" t="n">
        <f aca="false">RANK(AD60,AD3:AD83,1)</f>
        <v>36</v>
      </c>
      <c r="D60" s="1" t="n">
        <f aca="false">RANK(V60,V3:V83,1)</f>
        <v>25</v>
      </c>
      <c r="E60" s="1" t="n">
        <f aca="false">RANK(W60,W3:W83,1)</f>
        <v>9</v>
      </c>
      <c r="F60" s="1" t="n">
        <f aca="false">RANK(X60,X3:X83,1)</f>
        <v>8</v>
      </c>
      <c r="G60" s="24" t="n">
        <f aca="false">IF(R60=1,D59,IF(R60=2,E59,IF(R60=3,F59,0)))</f>
        <v>0</v>
      </c>
      <c r="H60" s="25" t="n">
        <v>57</v>
      </c>
      <c r="I60" s="25" t="n">
        <f aca="false">IF(O60=0,0,IF(R60=1,A59,IF(R60=2,B59,IF(R60=3,C59,0))))</f>
        <v>0</v>
      </c>
      <c r="J60" s="25" t="n">
        <f aca="false">IF(R60=1,AH60, IF(R60=2,AI60,IF(R60=3,AJ60,0)))</f>
        <v>0</v>
      </c>
      <c r="K60" s="26"/>
      <c r="L60" s="26"/>
      <c r="M60" s="27" t="str">
        <f aca="false">CONCATENATE(K60," ",L60)</f>
        <v> </v>
      </c>
      <c r="N60" s="26"/>
      <c r="O60" s="26"/>
      <c r="P60" s="26"/>
      <c r="Q60" s="27" t="n">
        <f aca="false">IF(R60=1,Y60,(IF(R60=2,Z60,(IF(R60=3,AA60,0)))))</f>
        <v>0</v>
      </c>
      <c r="R60" s="28"/>
      <c r="S60" s="29"/>
      <c r="T60" s="29"/>
      <c r="U60" s="30" t="n">
        <f aca="false">IF(S60&gt;T60,S60,T60)</f>
        <v>0</v>
      </c>
      <c r="V60" s="1" t="n">
        <f aca="false">IF(R61=1,U61,999)</f>
        <v>999</v>
      </c>
      <c r="W60" s="1" t="n">
        <f aca="false">IF(R61=2,U61,999)</f>
        <v>999</v>
      </c>
      <c r="X60" s="1" t="n">
        <f aca="false">IF(R61=3,U61,999)</f>
        <v>999</v>
      </c>
      <c r="Y60" s="1" t="s">
        <v>20</v>
      </c>
      <c r="Z60" s="1" t="s">
        <v>21</v>
      </c>
      <c r="AA60" s="1" t="s">
        <v>22</v>
      </c>
      <c r="AB60" s="1" t="n">
        <f aca="false">IF(O61=1,V60,99999)</f>
        <v>99999</v>
      </c>
      <c r="AC60" s="1" t="n">
        <f aca="false">IF(O61=1,W60,99999)</f>
        <v>99999</v>
      </c>
      <c r="AD60" s="1" t="n">
        <f aca="false">IF(O61=1,X60,99999)</f>
        <v>99999</v>
      </c>
      <c r="AE60" s="0" t="n">
        <f aca="false">IF(O60=0,0,IF(A59=1,25, IF(A59=2,22,IF(A59=3,20,IF(A59=4,18,IF(A59=5,16, IF(A59=6,15, IF(A59=7,14, IF(A59=8,13,IF(A59=9,12, IF(A59=10,11,IF(A59=11,10, IF(A59=12,9, IF(A59=13,8,IF(A59=14,7, IF(A59=15,6,IF(A59&gt;15,5,0)))))))))))))))))</f>
        <v>0</v>
      </c>
      <c r="AF60" s="0" t="n">
        <f aca="false">IF(O60=0,0,IF(B59=1,12, IF(B59=2,10,IF(B59=3,8,IF(B59=4,6,IF(B59=5,5, IF(B59=6,5, IF(B59=7,5, IF(B59&gt;7,5,0)))))))))</f>
        <v>0</v>
      </c>
      <c r="AG60" s="0" t="n">
        <f aca="false">IF(O60=0,0,IF(C59=1,12, IF(C59=2,10,IF(C59=3,8,IF(C59=4,7,IF(C59=5,6, IF(C59=6,5, IF(C59=7,5, IF(C59&gt;7,5,0)))))))))</f>
        <v>0</v>
      </c>
      <c r="AH60" s="0" t="e">
        <f aca="false">AE60-Tabulka1[[#This Row],[půjčený závodník m-1, ž-1,2, sg-1]]*3</f>
        <v>#N/A</v>
      </c>
      <c r="AI60" s="0" t="e">
        <f aca="false">AF60-Tabulka1[[#This Row],[půjčený závodník m-1, ž-1,2, sg-1]]*2</f>
        <v>#N/A</v>
      </c>
      <c r="AJ60" s="0" t="e">
        <f aca="false">AG60-Tabulka1[[#This Row],[půjčený závodník m-1, ž-1,2, sg-1]]*3</f>
        <v>#N/A</v>
      </c>
    </row>
    <row r="61" customFormat="false" ht="13.8" hidden="false" customHeight="false" outlineLevel="0" collapsed="false">
      <c r="A61" s="1" t="n">
        <f aca="false">RANK(AB61,AB3:AB83,1)</f>
        <v>35</v>
      </c>
      <c r="B61" s="1" t="n">
        <f aca="false">RANK(AC61,AC3:AC83,1)</f>
        <v>34</v>
      </c>
      <c r="C61" s="1" t="n">
        <f aca="false">RANK(AD61,AD3:AD83,1)</f>
        <v>36</v>
      </c>
      <c r="D61" s="1" t="n">
        <f aca="false">RANK(V61,V3:V83,1)</f>
        <v>25</v>
      </c>
      <c r="E61" s="1" t="n">
        <f aca="false">RANK(W61,W3:W83,1)</f>
        <v>9</v>
      </c>
      <c r="F61" s="1" t="n">
        <f aca="false">RANK(X61,X3:X83,1)</f>
        <v>8</v>
      </c>
      <c r="G61" s="24" t="n">
        <f aca="false">IF(R61=1,D60,IF(R61=2,E60,IF(R61=3,F60,0)))</f>
        <v>0</v>
      </c>
      <c r="H61" s="25" t="n">
        <v>58</v>
      </c>
      <c r="I61" s="25" t="n">
        <f aca="false">IF(O61=0,0,IF(R61=1,A60,IF(R61=2,B60,IF(R61=3,C60,0))))</f>
        <v>0</v>
      </c>
      <c r="J61" s="25" t="n">
        <f aca="false">IF(R61=1,AH61, IF(R61=2,AI61,IF(R61=3,AJ61,0)))</f>
        <v>0</v>
      </c>
      <c r="K61" s="26"/>
      <c r="L61" s="26"/>
      <c r="M61" s="27" t="str">
        <f aca="false">CONCATENATE(K61," ",L61)</f>
        <v> </v>
      </c>
      <c r="N61" s="26"/>
      <c r="O61" s="26"/>
      <c r="P61" s="26"/>
      <c r="Q61" s="27" t="n">
        <f aca="false">IF(R61=1,Y61,(IF(R61=2,Z61,(IF(R61=3,AA61,0)))))</f>
        <v>0</v>
      </c>
      <c r="R61" s="28"/>
      <c r="S61" s="29"/>
      <c r="T61" s="29"/>
      <c r="U61" s="30" t="n">
        <f aca="false">IF(S61&gt;T61,S61,T61)</f>
        <v>0</v>
      </c>
      <c r="V61" s="1" t="n">
        <f aca="false">IF(R62=1,U62,999)</f>
        <v>999</v>
      </c>
      <c r="W61" s="1" t="n">
        <f aca="false">IF(R62=2,U62,999)</f>
        <v>999</v>
      </c>
      <c r="X61" s="1" t="n">
        <f aca="false">IF(R62=3,U62,999)</f>
        <v>999</v>
      </c>
      <c r="Y61" s="1" t="s">
        <v>20</v>
      </c>
      <c r="Z61" s="1" t="s">
        <v>21</v>
      </c>
      <c r="AA61" s="1" t="s">
        <v>22</v>
      </c>
      <c r="AB61" s="1" t="n">
        <f aca="false">IF(O62=1,V61,99999)</f>
        <v>99999</v>
      </c>
      <c r="AC61" s="1" t="n">
        <f aca="false">IF(O62=1,W61,99999)</f>
        <v>99999</v>
      </c>
      <c r="AD61" s="1" t="n">
        <f aca="false">IF(O62=1,X61,99999)</f>
        <v>99999</v>
      </c>
      <c r="AE61" s="0" t="n">
        <f aca="false">IF(O61=0,0,IF(A60=1,25, IF(A60=2,22,IF(A60=3,20,IF(A60=4,18,IF(A60=5,16, IF(A60=6,15, IF(A60=7,14, IF(A60=8,13,IF(A60=9,12, IF(A60=10,11,IF(A60=11,10, IF(A60=12,9, IF(A60=13,8,IF(A60=14,7, IF(A60=15,6,IF(A60&gt;15,5,0)))))))))))))))))</f>
        <v>0</v>
      </c>
      <c r="AF61" s="0" t="n">
        <f aca="false">IF(O61=0,0,IF(B60=1,12, IF(B60=2,10,IF(B60=3,8,IF(B60=4,6,IF(B60=5,5, IF(B60=6,5, IF(B60=7,5, IF(B60&gt;7,5,0)))))))))</f>
        <v>0</v>
      </c>
      <c r="AG61" s="0" t="n">
        <f aca="false">IF(O61=0,0,IF(C60=1,12, IF(C60=2,10,IF(C60=3,8,IF(C60=4,7,IF(C60=5,6, IF(C60=6,5, IF(C60=7,5, IF(C60&gt;7,5,0)))))))))</f>
        <v>0</v>
      </c>
      <c r="AH61" s="0" t="e">
        <f aca="false">AE61-Tabulka1[[#This Row],[půjčený závodník m-1, ž-1,2, sg-1]]*3</f>
        <v>#N/A</v>
      </c>
      <c r="AI61" s="0" t="e">
        <f aca="false">AF61-Tabulka1[[#This Row],[půjčený závodník m-1, ž-1,2, sg-1]]*2</f>
        <v>#N/A</v>
      </c>
      <c r="AJ61" s="0" t="e">
        <f aca="false">AG61-Tabulka1[[#This Row],[půjčený závodník m-1, ž-1,2, sg-1]]*3</f>
        <v>#N/A</v>
      </c>
    </row>
    <row r="62" customFormat="false" ht="13.8" hidden="false" customHeight="false" outlineLevel="0" collapsed="false">
      <c r="A62" s="1" t="n">
        <f aca="false">RANK(AB62,AB3:AB83,1)</f>
        <v>35</v>
      </c>
      <c r="B62" s="1" t="n">
        <f aca="false">RANK(AC62,AC3:AC83,1)</f>
        <v>34</v>
      </c>
      <c r="C62" s="1" t="n">
        <f aca="false">RANK(AD62,AD3:AD83,1)</f>
        <v>36</v>
      </c>
      <c r="D62" s="1" t="n">
        <f aca="false">RANK(V62,V3:V83,1)</f>
        <v>25</v>
      </c>
      <c r="E62" s="1" t="n">
        <f aca="false">RANK(W62,W3:W83,1)</f>
        <v>9</v>
      </c>
      <c r="F62" s="1" t="n">
        <f aca="false">RANK(X62,X3:X83,1)</f>
        <v>8</v>
      </c>
      <c r="G62" s="24" t="n">
        <f aca="false">IF(R62=1,D61,IF(R62=2,E61,IF(R62=3,F61,0)))</f>
        <v>0</v>
      </c>
      <c r="H62" s="25" t="n">
        <v>59</v>
      </c>
      <c r="I62" s="25" t="n">
        <f aca="false">IF(O62=0,0,IF(R62=1,A61,IF(R62=2,B61,IF(R62=3,C61,0))))</f>
        <v>0</v>
      </c>
      <c r="J62" s="25" t="n">
        <f aca="false">IF(R62=1,AH62, IF(R62=2,AI62,IF(R62=3,AJ62,0)))</f>
        <v>0</v>
      </c>
      <c r="K62" s="26"/>
      <c r="L62" s="26"/>
      <c r="M62" s="27" t="str">
        <f aca="false">CONCATENATE(K62," ",L62)</f>
        <v> </v>
      </c>
      <c r="N62" s="26"/>
      <c r="O62" s="26"/>
      <c r="P62" s="26"/>
      <c r="Q62" s="27" t="n">
        <f aca="false">IF(R62=1,Y62,(IF(R62=2,Z62,(IF(R62=3,AA62,0)))))</f>
        <v>0</v>
      </c>
      <c r="R62" s="28"/>
      <c r="S62" s="29"/>
      <c r="T62" s="29"/>
      <c r="U62" s="30" t="n">
        <f aca="false">IF(S62&gt;T62,S62,T62)</f>
        <v>0</v>
      </c>
      <c r="V62" s="1" t="n">
        <f aca="false">IF(R63=1,U63,999)</f>
        <v>999</v>
      </c>
      <c r="W62" s="1" t="n">
        <f aca="false">IF(R63=2,U63,999)</f>
        <v>999</v>
      </c>
      <c r="X62" s="1" t="n">
        <f aca="false">IF(R63=3,U63,999)</f>
        <v>999</v>
      </c>
      <c r="Y62" s="1" t="s">
        <v>20</v>
      </c>
      <c r="Z62" s="1" t="s">
        <v>21</v>
      </c>
      <c r="AA62" s="1" t="s">
        <v>22</v>
      </c>
      <c r="AB62" s="1" t="n">
        <f aca="false">IF(O63=1,V62,99999)</f>
        <v>99999</v>
      </c>
      <c r="AC62" s="1" t="n">
        <f aca="false">IF(O63=1,W62,99999)</f>
        <v>99999</v>
      </c>
      <c r="AD62" s="1" t="n">
        <f aca="false">IF(O63=1,X62,99999)</f>
        <v>99999</v>
      </c>
      <c r="AE62" s="0" t="n">
        <f aca="false">IF(O62=0,0,IF(A61=1,25, IF(A61=2,22,IF(A61=3,20,IF(A61=4,18,IF(A61=5,16, IF(A61=6,15, IF(A61=7,14, IF(A61=8,13,IF(A61=9,12, IF(A61=10,11,IF(A61=11,10, IF(A61=12,9, IF(A61=13,8,IF(A61=14,7, IF(A61=15,6,IF(A61&gt;15,5,0)))))))))))))))))</f>
        <v>0</v>
      </c>
      <c r="AF62" s="0" t="n">
        <f aca="false">IF(O62=0,0,IF(B61=1,12, IF(B61=2,10,IF(B61=3,8,IF(B61=4,6,IF(B61=5,5, IF(B61=6,5, IF(B61=7,5, IF(B61&gt;7,5,0)))))))))</f>
        <v>0</v>
      </c>
      <c r="AG62" s="0" t="n">
        <f aca="false">IF(O62=0,0,IF(C61=1,12, IF(C61=2,10,IF(C61=3,8,IF(C61=4,7,IF(C61=5,6, IF(C61=6,5, IF(C61=7,5, IF(C61&gt;7,5,0)))))))))</f>
        <v>0</v>
      </c>
      <c r="AH62" s="0" t="e">
        <f aca="false">AE62-Tabulka1[[#This Row],[půjčený závodník m-1, ž-1,2, sg-1]]*3</f>
        <v>#N/A</v>
      </c>
      <c r="AI62" s="0" t="e">
        <f aca="false">AF62-Tabulka1[[#This Row],[půjčený závodník m-1, ž-1,2, sg-1]]*2</f>
        <v>#N/A</v>
      </c>
      <c r="AJ62" s="0" t="e">
        <f aca="false">AG62-Tabulka1[[#This Row],[půjčený závodník m-1, ž-1,2, sg-1]]*3</f>
        <v>#N/A</v>
      </c>
    </row>
    <row r="63" customFormat="false" ht="13.8" hidden="false" customHeight="false" outlineLevel="0" collapsed="false">
      <c r="A63" s="1" t="n">
        <f aca="false">RANK(AB63,AB3:AB83,1)</f>
        <v>35</v>
      </c>
      <c r="B63" s="1" t="n">
        <f aca="false">RANK(AC63,AC3:AC83,1)</f>
        <v>34</v>
      </c>
      <c r="C63" s="1" t="n">
        <f aca="false">RANK(AD63,AD3:AD83,1)</f>
        <v>36</v>
      </c>
      <c r="D63" s="1" t="n">
        <f aca="false">RANK(V63,V3:V83,1)</f>
        <v>25</v>
      </c>
      <c r="E63" s="1" t="n">
        <f aca="false">RANK(W63,W3:W83,1)</f>
        <v>9</v>
      </c>
      <c r="F63" s="1" t="n">
        <f aca="false">RANK(X63,X3:X83,1)</f>
        <v>8</v>
      </c>
      <c r="G63" s="24" t="n">
        <f aca="false">IF(R63=1,D62,IF(R63=2,E62,IF(R63=3,F62,0)))</f>
        <v>0</v>
      </c>
      <c r="H63" s="25" t="n">
        <v>60</v>
      </c>
      <c r="I63" s="25" t="n">
        <f aca="false">IF(O63=0,0,IF(R63=1,A62,IF(R63=2,B62,IF(R63=3,C62,0))))</f>
        <v>0</v>
      </c>
      <c r="J63" s="25" t="n">
        <f aca="false">IF(R63=1,AH63, IF(R63=2,AI63,IF(R63=3,AJ63,0)))</f>
        <v>0</v>
      </c>
      <c r="K63" s="26"/>
      <c r="L63" s="26"/>
      <c r="M63" s="27" t="str">
        <f aca="false">CONCATENATE(K63," ",L63)</f>
        <v> </v>
      </c>
      <c r="N63" s="26"/>
      <c r="O63" s="26"/>
      <c r="P63" s="26"/>
      <c r="Q63" s="27" t="n">
        <f aca="false">IF(R63=1,Y63,(IF(R63=2,Z63,(IF(R63=3,AA63,0)))))</f>
        <v>0</v>
      </c>
      <c r="R63" s="28"/>
      <c r="S63" s="29"/>
      <c r="T63" s="29"/>
      <c r="U63" s="30" t="n">
        <f aca="false">IF(S63&gt;T63,S63,T63)</f>
        <v>0</v>
      </c>
      <c r="V63" s="1" t="n">
        <f aca="false">IF(R64=1,U64,999)</f>
        <v>999</v>
      </c>
      <c r="W63" s="1" t="n">
        <f aca="false">IF(R64=2,U64,999)</f>
        <v>999</v>
      </c>
      <c r="X63" s="1" t="n">
        <f aca="false">IF(R64=3,U64,999)</f>
        <v>999</v>
      </c>
      <c r="Y63" s="1" t="s">
        <v>20</v>
      </c>
      <c r="Z63" s="1" t="s">
        <v>21</v>
      </c>
      <c r="AA63" s="1" t="s">
        <v>22</v>
      </c>
      <c r="AB63" s="1" t="n">
        <f aca="false">IF(O64=1,V63,99999)</f>
        <v>99999</v>
      </c>
      <c r="AC63" s="1" t="n">
        <f aca="false">IF(O64=1,W63,99999)</f>
        <v>99999</v>
      </c>
      <c r="AD63" s="1" t="n">
        <f aca="false">IF(O64=1,X63,99999)</f>
        <v>99999</v>
      </c>
      <c r="AE63" s="0" t="n">
        <f aca="false">IF(O63=0,0,IF(A62=1,25, IF(A62=2,22,IF(A62=3,20,IF(A62=4,18,IF(A62=5,16, IF(A62=6,15, IF(A62=7,14, IF(A62=8,13,IF(A62=9,12, IF(A62=10,11,IF(A62=11,10, IF(A62=12,9, IF(A62=13,8,IF(A62=14,7, IF(A62=15,6,IF(A62&gt;15,5,0)))))))))))))))))</f>
        <v>0</v>
      </c>
      <c r="AF63" s="0" t="n">
        <f aca="false">IF(O63=0,0,IF(B62=1,12, IF(B62=2,10,IF(B62=3,8,IF(B62=4,6,IF(B62=5,5, IF(B62=6,5, IF(B62=7,5, IF(B62&gt;7,5,0)))))))))</f>
        <v>0</v>
      </c>
      <c r="AG63" s="0" t="n">
        <f aca="false">IF(O63=0,0,IF(C62=1,12, IF(C62=2,10,IF(C62=3,8,IF(C62=4,7,IF(C62=5,6, IF(C62=6,5, IF(C62=7,5, IF(C62&gt;7,5,0)))))))))</f>
        <v>0</v>
      </c>
      <c r="AH63" s="0" t="e">
        <f aca="false">AE63-Tabulka1[[#This Row],[půjčený závodník m-1, ž-1,2, sg-1]]*3</f>
        <v>#N/A</v>
      </c>
      <c r="AI63" s="0" t="e">
        <f aca="false">AF63-Tabulka1[[#This Row],[půjčený závodník m-1, ž-1,2, sg-1]]*2</f>
        <v>#N/A</v>
      </c>
      <c r="AJ63" s="0" t="e">
        <f aca="false">AG63-Tabulka1[[#This Row],[půjčený závodník m-1, ž-1,2, sg-1]]*3</f>
        <v>#N/A</v>
      </c>
    </row>
    <row r="64" customFormat="false" ht="13.8" hidden="false" customHeight="false" outlineLevel="0" collapsed="false">
      <c r="A64" s="1" t="n">
        <f aca="false">RANK(AB64,AB3:AB83,1)</f>
        <v>35</v>
      </c>
      <c r="B64" s="1" t="n">
        <f aca="false">RANK(AC64,AC3:AC83,1)</f>
        <v>34</v>
      </c>
      <c r="C64" s="1" t="n">
        <f aca="false">RANK(AD64,AD3:AD83,1)</f>
        <v>36</v>
      </c>
      <c r="D64" s="1" t="n">
        <f aca="false">RANK(V64,V3:V83,1)</f>
        <v>25</v>
      </c>
      <c r="E64" s="1" t="n">
        <f aca="false">RANK(W64,W3:W83,1)</f>
        <v>9</v>
      </c>
      <c r="F64" s="1" t="n">
        <f aca="false">RANK(X64,X3:X83,1)</f>
        <v>8</v>
      </c>
      <c r="G64" s="24" t="n">
        <f aca="false">IF(R64=1,D63,IF(R64=2,E63,IF(R64=3,F63,0)))</f>
        <v>0</v>
      </c>
      <c r="H64" s="25" t="n">
        <v>61</v>
      </c>
      <c r="I64" s="25" t="n">
        <f aca="false">IF(O64=0,0,IF(R64=1,A63,IF(R64=2,B63,IF(R64=3,C63,0))))</f>
        <v>0</v>
      </c>
      <c r="J64" s="25" t="n">
        <f aca="false">IF(R64=1,AH64, IF(R64=2,AI64,IF(R64=3,AJ64,0)))</f>
        <v>0</v>
      </c>
      <c r="K64" s="26"/>
      <c r="L64" s="26"/>
      <c r="M64" s="27" t="str">
        <f aca="false">CONCATENATE(K64," ",L64)</f>
        <v> </v>
      </c>
      <c r="N64" s="26"/>
      <c r="O64" s="26"/>
      <c r="P64" s="26"/>
      <c r="Q64" s="27" t="n">
        <f aca="false">IF(R64=1,Y64,(IF(R64=2,Z64,(IF(R64=3,AA64,0)))))</f>
        <v>0</v>
      </c>
      <c r="R64" s="28"/>
      <c r="S64" s="29"/>
      <c r="T64" s="29"/>
      <c r="U64" s="30" t="n">
        <f aca="false">IF(S64&gt;T64,S64,T64)</f>
        <v>0</v>
      </c>
      <c r="V64" s="1" t="n">
        <f aca="false">IF(R65=1,U65,999)</f>
        <v>999</v>
      </c>
      <c r="W64" s="1" t="n">
        <f aca="false">IF(R65=2,U65,999)</f>
        <v>999</v>
      </c>
      <c r="X64" s="1" t="n">
        <f aca="false">IF(R65=3,U65,999)</f>
        <v>999</v>
      </c>
      <c r="Y64" s="1" t="s">
        <v>20</v>
      </c>
      <c r="Z64" s="1" t="s">
        <v>21</v>
      </c>
      <c r="AA64" s="1" t="s">
        <v>22</v>
      </c>
      <c r="AB64" s="1" t="n">
        <f aca="false">IF(O65=1,V64,99999)</f>
        <v>99999</v>
      </c>
      <c r="AC64" s="1" t="n">
        <f aca="false">IF(O65=1,W64,99999)</f>
        <v>99999</v>
      </c>
      <c r="AD64" s="1" t="n">
        <f aca="false">IF(O65=1,X64,99999)</f>
        <v>99999</v>
      </c>
      <c r="AE64" s="0" t="n">
        <f aca="false">IF(O64=0,0,IF(A63=1,25, IF(A63=2,22,IF(A63=3,20,IF(A63=4,18,IF(A63=5,16, IF(A63=6,15, IF(A63=7,14, IF(A63=8,13,IF(A63=9,12, IF(A63=10,11,IF(A63=11,10, IF(A63=12,9, IF(A63=13,8,IF(A63=14,7, IF(A63=15,6,IF(A63&gt;15,5,0)))))))))))))))))</f>
        <v>0</v>
      </c>
      <c r="AF64" s="0" t="n">
        <f aca="false">IF(O64=0,0,IF(B63=1,12, IF(B63=2,10,IF(B63=3,8,IF(B63=4,6,IF(B63=5,5, IF(B63=6,5, IF(B63=7,5, IF(B63&gt;7,5,0)))))))))</f>
        <v>0</v>
      </c>
      <c r="AG64" s="0" t="n">
        <f aca="false">IF(O64=0,0,IF(C63=1,12, IF(C63=2,10,IF(C63=3,8,IF(C63=4,7,IF(C63=5,6, IF(C63=6,5, IF(C63=7,5, IF(C63&gt;7,5,0)))))))))</f>
        <v>0</v>
      </c>
      <c r="AH64" s="0" t="e">
        <f aca="false">AE64-Tabulka1[[#This Row],[půjčený závodník m-1, ž-1,2, sg-1]]*3</f>
        <v>#N/A</v>
      </c>
      <c r="AI64" s="0" t="e">
        <f aca="false">AF64-Tabulka1[[#This Row],[půjčený závodník m-1, ž-1,2, sg-1]]*2</f>
        <v>#N/A</v>
      </c>
      <c r="AJ64" s="0" t="e">
        <f aca="false">AG64-Tabulka1[[#This Row],[půjčený závodník m-1, ž-1,2, sg-1]]*3</f>
        <v>#N/A</v>
      </c>
    </row>
    <row r="65" customFormat="false" ht="13.8" hidden="false" customHeight="false" outlineLevel="0" collapsed="false">
      <c r="A65" s="1" t="n">
        <f aca="false">RANK(AB65,AB3:AB83,1)</f>
        <v>35</v>
      </c>
      <c r="B65" s="1" t="n">
        <f aca="false">RANK(AC65,AC3:AC83,1)</f>
        <v>34</v>
      </c>
      <c r="C65" s="1" t="n">
        <f aca="false">RANK(AD65,AD3:AD83,1)</f>
        <v>36</v>
      </c>
      <c r="D65" s="1" t="n">
        <f aca="false">RANK(V65,V3:V83,1)</f>
        <v>25</v>
      </c>
      <c r="E65" s="1" t="n">
        <f aca="false">RANK(W65,W3:W83,1)</f>
        <v>9</v>
      </c>
      <c r="F65" s="1" t="n">
        <f aca="false">RANK(X65,X3:X83,1)</f>
        <v>8</v>
      </c>
      <c r="G65" s="24" t="n">
        <f aca="false">IF(R65=1,D64,IF(R65=2,E64,IF(R65=3,F64,0)))</f>
        <v>0</v>
      </c>
      <c r="H65" s="25" t="n">
        <v>62</v>
      </c>
      <c r="I65" s="25" t="n">
        <f aca="false">IF(O65=0,0,IF(R65=1,A64,IF(R65=2,B64,IF(R65=3,C64,0))))</f>
        <v>0</v>
      </c>
      <c r="J65" s="25" t="n">
        <f aca="false">IF(R65=1,AH65, IF(R65=2,AI65,IF(R65=3,AJ65,0)))</f>
        <v>0</v>
      </c>
      <c r="K65" s="26"/>
      <c r="L65" s="26"/>
      <c r="M65" s="27" t="str">
        <f aca="false">CONCATENATE(K65," ",L65)</f>
        <v> </v>
      </c>
      <c r="N65" s="26"/>
      <c r="O65" s="26"/>
      <c r="P65" s="26"/>
      <c r="Q65" s="27" t="n">
        <f aca="false">IF(R65=1,Y65,(IF(R65=2,Z65,(IF(R65=3,AA65,0)))))</f>
        <v>0</v>
      </c>
      <c r="R65" s="28"/>
      <c r="S65" s="29"/>
      <c r="T65" s="29"/>
      <c r="U65" s="30" t="n">
        <f aca="false">IF(S65&gt;T65,S65,T65)</f>
        <v>0</v>
      </c>
      <c r="V65" s="1" t="n">
        <f aca="false">IF(R66=1,U66,999)</f>
        <v>999</v>
      </c>
      <c r="W65" s="1" t="n">
        <f aca="false">IF(R66=2,U66,999)</f>
        <v>999</v>
      </c>
      <c r="X65" s="1" t="n">
        <f aca="false">IF(R66=3,U66,999)</f>
        <v>999</v>
      </c>
      <c r="Y65" s="1" t="s">
        <v>20</v>
      </c>
      <c r="Z65" s="1" t="s">
        <v>21</v>
      </c>
      <c r="AA65" s="1" t="s">
        <v>22</v>
      </c>
      <c r="AB65" s="1" t="n">
        <f aca="false">IF(O66=1,V65,99999)</f>
        <v>99999</v>
      </c>
      <c r="AC65" s="1" t="n">
        <f aca="false">IF(O66=1,W65,99999)</f>
        <v>99999</v>
      </c>
      <c r="AD65" s="1" t="n">
        <f aca="false">IF(O66=1,X65,99999)</f>
        <v>99999</v>
      </c>
      <c r="AE65" s="0" t="n">
        <f aca="false">IF(O65=0,0,IF(A64=1,25, IF(A64=2,22,IF(A64=3,20,IF(A64=4,18,IF(A64=5,16, IF(A64=6,15, IF(A64=7,14, IF(A64=8,13,IF(A64=9,12, IF(A64=10,11,IF(A64=11,10, IF(A64=12,9, IF(A64=13,8,IF(A64=14,7, IF(A64=15,6,IF(A64&gt;15,5,0)))))))))))))))))</f>
        <v>0</v>
      </c>
      <c r="AF65" s="0" t="n">
        <f aca="false">IF(O65=0,0,IF(B64=1,12, IF(B64=2,10,IF(B64=3,8,IF(B64=4,6,IF(B64=5,5, IF(B64=6,5, IF(B64=7,5, IF(B64&gt;7,5,0)))))))))</f>
        <v>0</v>
      </c>
      <c r="AG65" s="0" t="n">
        <f aca="false">IF(O65=0,0,IF(C64=1,12, IF(C64=2,10,IF(C64=3,8,IF(C64=4,7,IF(C64=5,6, IF(C64=6,5, IF(C64=7,5, IF(C64&gt;7,5,0)))))))))</f>
        <v>0</v>
      </c>
      <c r="AH65" s="0" t="e">
        <f aca="false">AE65-Tabulka1[[#This Row],[půjčený závodník m-1, ž-1,2, sg-1]]*3</f>
        <v>#N/A</v>
      </c>
      <c r="AI65" s="0" t="e">
        <f aca="false">AF65-Tabulka1[[#This Row],[půjčený závodník m-1, ž-1,2, sg-1]]*2</f>
        <v>#N/A</v>
      </c>
      <c r="AJ65" s="0" t="e">
        <f aca="false">AG65-Tabulka1[[#This Row],[půjčený závodník m-1, ž-1,2, sg-1]]*3</f>
        <v>#N/A</v>
      </c>
    </row>
    <row r="66" customFormat="false" ht="13.8" hidden="false" customHeight="false" outlineLevel="0" collapsed="false">
      <c r="A66" s="1" t="n">
        <f aca="false">RANK(AB66,AB3:AB83,1)</f>
        <v>35</v>
      </c>
      <c r="B66" s="1" t="n">
        <f aca="false">RANK(AC66,AC3:AC83,1)</f>
        <v>34</v>
      </c>
      <c r="C66" s="1" t="n">
        <f aca="false">RANK(AD66,AD3:AD83,1)</f>
        <v>36</v>
      </c>
      <c r="D66" s="1" t="n">
        <f aca="false">RANK(V66,V3:V83,1)</f>
        <v>25</v>
      </c>
      <c r="E66" s="1" t="n">
        <f aca="false">RANK(W66,W3:W83,1)</f>
        <v>9</v>
      </c>
      <c r="F66" s="1" t="n">
        <f aca="false">RANK(X66,X3:X83,1)</f>
        <v>8</v>
      </c>
      <c r="G66" s="24" t="n">
        <f aca="false">IF(R66=1,D65,IF(R66=2,E65,IF(R66=3,F65,0)))</f>
        <v>0</v>
      </c>
      <c r="H66" s="25" t="n">
        <v>63</v>
      </c>
      <c r="I66" s="25" t="n">
        <f aca="false">IF(O66=0,0,IF(R66=1,A65,IF(R66=2,B65,IF(R66=3,C65,0))))</f>
        <v>0</v>
      </c>
      <c r="J66" s="25" t="n">
        <f aca="false">IF(R66=1,AH66, IF(R66=2,AI66,IF(R66=3,AJ66,0)))</f>
        <v>0</v>
      </c>
      <c r="K66" s="26"/>
      <c r="L66" s="26"/>
      <c r="M66" s="27" t="str">
        <f aca="false">CONCATENATE(K66," ",L66)</f>
        <v> </v>
      </c>
      <c r="N66" s="26"/>
      <c r="O66" s="26"/>
      <c r="P66" s="26"/>
      <c r="Q66" s="27" t="n">
        <f aca="false">IF(R66=1,Y66,(IF(R66=2,Z66,(IF(R66=3,AA66,0)))))</f>
        <v>0</v>
      </c>
      <c r="R66" s="28"/>
      <c r="S66" s="29"/>
      <c r="T66" s="29"/>
      <c r="U66" s="30" t="n">
        <f aca="false">IF(S66&gt;T66,S66,T66)</f>
        <v>0</v>
      </c>
      <c r="V66" s="1" t="n">
        <f aca="false">IF(R67=1,U67,999)</f>
        <v>999</v>
      </c>
      <c r="W66" s="1" t="n">
        <f aca="false">IF(R67=2,U67,999)</f>
        <v>999</v>
      </c>
      <c r="X66" s="1" t="n">
        <f aca="false">IF(R67=3,U67,999)</f>
        <v>999</v>
      </c>
      <c r="Y66" s="1" t="s">
        <v>20</v>
      </c>
      <c r="Z66" s="1" t="s">
        <v>21</v>
      </c>
      <c r="AA66" s="1" t="s">
        <v>22</v>
      </c>
      <c r="AB66" s="1" t="n">
        <f aca="false">IF(O67=1,V66,99999)</f>
        <v>99999</v>
      </c>
      <c r="AC66" s="1" t="n">
        <f aca="false">IF(O67=1,W66,99999)</f>
        <v>99999</v>
      </c>
      <c r="AD66" s="1" t="n">
        <f aca="false">IF(O67=1,X66,99999)</f>
        <v>99999</v>
      </c>
      <c r="AE66" s="0" t="n">
        <f aca="false">IF(O66=0,0,IF(A65=1,25, IF(A65=2,22,IF(A65=3,20,IF(A65=4,18,IF(A65=5,16, IF(A65=6,15, IF(A65=7,14, IF(A65=8,13,IF(A65=9,12, IF(A65=10,11,IF(A65=11,10, IF(A65=12,9, IF(A65=13,8,IF(A65=14,7, IF(A65=15,6,IF(A65&gt;15,5,0)))))))))))))))))</f>
        <v>0</v>
      </c>
      <c r="AF66" s="0" t="n">
        <f aca="false">IF(O66=0,0,IF(B65=1,12, IF(B65=2,10,IF(B65=3,8,IF(B65=4,6,IF(B65=5,5, IF(B65=6,5, IF(B65=7,5, IF(B65&gt;7,5,0)))))))))</f>
        <v>0</v>
      </c>
      <c r="AG66" s="0" t="n">
        <f aca="false">IF(O66=0,0,IF(C65=1,12, IF(C65=2,10,IF(C65=3,8,IF(C65=4,7,IF(C65=5,6, IF(C65=6,5, IF(C65=7,5, IF(C65&gt;7,5,0)))))))))</f>
        <v>0</v>
      </c>
      <c r="AH66" s="0" t="e">
        <f aca="false">AE66-Tabulka1[[#This Row],[půjčený závodník m-1, ž-1,2, sg-1]]*3</f>
        <v>#N/A</v>
      </c>
      <c r="AI66" s="0" t="e">
        <f aca="false">AF66-Tabulka1[[#This Row],[půjčený závodník m-1, ž-1,2, sg-1]]*2</f>
        <v>#N/A</v>
      </c>
      <c r="AJ66" s="0" t="e">
        <f aca="false">AG66-Tabulka1[[#This Row],[půjčený závodník m-1, ž-1,2, sg-1]]*3</f>
        <v>#N/A</v>
      </c>
    </row>
    <row r="67" customFormat="false" ht="13.8" hidden="false" customHeight="false" outlineLevel="0" collapsed="false">
      <c r="A67" s="1" t="n">
        <f aca="false">RANK(AB67,AB3:AB83,1)</f>
        <v>35</v>
      </c>
      <c r="B67" s="1" t="n">
        <f aca="false">RANK(AC67,AC3:AC83,1)</f>
        <v>34</v>
      </c>
      <c r="C67" s="1" t="n">
        <f aca="false">RANK(AD67,AD3:AD83,1)</f>
        <v>36</v>
      </c>
      <c r="D67" s="1" t="n">
        <f aca="false">RANK(V67,V3:V83,1)</f>
        <v>25</v>
      </c>
      <c r="E67" s="1" t="n">
        <f aca="false">RANK(W67,W3:W83,1)</f>
        <v>9</v>
      </c>
      <c r="F67" s="1" t="n">
        <f aca="false">RANK(X67,X3:X83,1)</f>
        <v>8</v>
      </c>
      <c r="G67" s="24" t="n">
        <f aca="false">IF(R67=1,D66,IF(R67=2,E66,IF(R67=3,F66,0)))</f>
        <v>0</v>
      </c>
      <c r="H67" s="25" t="n">
        <v>64</v>
      </c>
      <c r="I67" s="25" t="n">
        <f aca="false">IF(O67=0,0,IF(R67=1,A66,IF(R67=2,B66,IF(R67=3,C66,0))))</f>
        <v>0</v>
      </c>
      <c r="J67" s="25" t="n">
        <f aca="false">IF(R67=1,AH67, IF(R67=2,AI67,IF(R67=3,AJ67,0)))</f>
        <v>0</v>
      </c>
      <c r="K67" s="26"/>
      <c r="L67" s="26"/>
      <c r="M67" s="27" t="str">
        <f aca="false">CONCATENATE(K67," ",L67)</f>
        <v> </v>
      </c>
      <c r="N67" s="26"/>
      <c r="O67" s="26"/>
      <c r="P67" s="26"/>
      <c r="Q67" s="27" t="n">
        <f aca="false">IF(R67=1,Y67,(IF(R67=2,Z67,(IF(R67=3,AA67,0)))))</f>
        <v>0</v>
      </c>
      <c r="R67" s="28"/>
      <c r="S67" s="29"/>
      <c r="T67" s="29"/>
      <c r="U67" s="30" t="n">
        <f aca="false">IF(S67&gt;T67,S67,T67)</f>
        <v>0</v>
      </c>
      <c r="V67" s="1" t="n">
        <f aca="false">IF(R68=1,U68,999)</f>
        <v>999</v>
      </c>
      <c r="W67" s="1" t="n">
        <f aca="false">IF(R68=2,U68,999)</f>
        <v>999</v>
      </c>
      <c r="X67" s="1" t="n">
        <f aca="false">IF(R68=3,U68,999)</f>
        <v>999</v>
      </c>
      <c r="Y67" s="1" t="s">
        <v>20</v>
      </c>
      <c r="Z67" s="1" t="s">
        <v>21</v>
      </c>
      <c r="AA67" s="1" t="s">
        <v>22</v>
      </c>
      <c r="AB67" s="1" t="n">
        <f aca="false">IF(O68=1,V67,99999)</f>
        <v>99999</v>
      </c>
      <c r="AC67" s="1" t="n">
        <f aca="false">IF(O68=1,W67,99999)</f>
        <v>99999</v>
      </c>
      <c r="AD67" s="1" t="n">
        <f aca="false">IF(O68=1,X67,99999)</f>
        <v>99999</v>
      </c>
      <c r="AE67" s="0" t="n">
        <f aca="false">IF(O67=0,0,IF(A66=1,25, IF(A66=2,22,IF(A66=3,20,IF(A66=4,18,IF(A66=5,16, IF(A66=6,15, IF(A66=7,14, IF(A66=8,13,IF(A66=9,12, IF(A66=10,11,IF(A66=11,10, IF(A66=12,9, IF(A66=13,8,IF(A66=14,7, IF(A66=15,6,IF(A66&gt;15,5,0)))))))))))))))))</f>
        <v>0</v>
      </c>
      <c r="AF67" s="0" t="n">
        <f aca="false">IF(O67=0,0,IF(B66=1,12, IF(B66=2,10,IF(B66=3,8,IF(B66=4,6,IF(B66=5,5, IF(B66=6,5, IF(B66=7,5, IF(B66&gt;7,5,0)))))))))</f>
        <v>0</v>
      </c>
      <c r="AG67" s="0" t="n">
        <f aca="false">IF(O67=0,0,IF(C66=1,12, IF(C66=2,10,IF(C66=3,8,IF(C66=4,7,IF(C66=5,6, IF(C66=6,5, IF(C66=7,5, IF(C66&gt;7,5,0)))))))))</f>
        <v>0</v>
      </c>
      <c r="AH67" s="0" t="e">
        <f aca="false">AE67-Tabulka1[[#This Row],[půjčený závodník m-1, ž-1,2, sg-1]]*3</f>
        <v>#N/A</v>
      </c>
      <c r="AI67" s="0" t="e">
        <f aca="false">AF67-Tabulka1[[#This Row],[půjčený závodník m-1, ž-1,2, sg-1]]*2</f>
        <v>#N/A</v>
      </c>
      <c r="AJ67" s="0" t="e">
        <f aca="false">AG67-Tabulka1[[#This Row],[půjčený závodník m-1, ž-1,2, sg-1]]*3</f>
        <v>#N/A</v>
      </c>
    </row>
    <row r="68" customFormat="false" ht="13.8" hidden="false" customHeight="false" outlineLevel="0" collapsed="false">
      <c r="A68" s="1" t="n">
        <f aca="false">RANK(AB68,AB3:AB83,1)</f>
        <v>35</v>
      </c>
      <c r="B68" s="1" t="n">
        <f aca="false">RANK(AC68,AC3:AC83,1)</f>
        <v>34</v>
      </c>
      <c r="C68" s="1" t="n">
        <f aca="false">RANK(AD68,AD3:AD83,1)</f>
        <v>36</v>
      </c>
      <c r="D68" s="1" t="n">
        <f aca="false">RANK(V68,V3:V83,1)</f>
        <v>25</v>
      </c>
      <c r="E68" s="1" t="n">
        <f aca="false">RANK(W68,W3:W83,1)</f>
        <v>9</v>
      </c>
      <c r="F68" s="1" t="n">
        <f aca="false">RANK(X68,X3:X83,1)</f>
        <v>8</v>
      </c>
      <c r="G68" s="24" t="n">
        <f aca="false">IF(R68=1,D67,IF(R68=2,E67,IF(R68=3,F67,0)))</f>
        <v>0</v>
      </c>
      <c r="H68" s="25" t="n">
        <v>65</v>
      </c>
      <c r="I68" s="25" t="n">
        <f aca="false">IF(O68=0,0,IF(R68=1,A67,IF(R68=2,B67,IF(R68=3,C67,0))))</f>
        <v>0</v>
      </c>
      <c r="J68" s="25" t="n">
        <f aca="false">IF(R68=1,AH68, IF(R68=2,AI68,IF(R68=3,AJ68,0)))</f>
        <v>0</v>
      </c>
      <c r="K68" s="26"/>
      <c r="L68" s="26"/>
      <c r="M68" s="27" t="str">
        <f aca="false">CONCATENATE(K68," ",L68)</f>
        <v> </v>
      </c>
      <c r="N68" s="26"/>
      <c r="O68" s="26"/>
      <c r="P68" s="26"/>
      <c r="Q68" s="27" t="n">
        <f aca="false">IF(R68=1,Y68,(IF(R68=2,Z68,(IF(R68=3,AA68,0)))))</f>
        <v>0</v>
      </c>
      <c r="R68" s="28"/>
      <c r="S68" s="29"/>
      <c r="T68" s="29"/>
      <c r="U68" s="30" t="n">
        <f aca="false">IF(S68&gt;T68,S68,T68)</f>
        <v>0</v>
      </c>
      <c r="V68" s="1" t="n">
        <f aca="false">IF(R69=1,U69,999)</f>
        <v>999</v>
      </c>
      <c r="W68" s="1" t="n">
        <f aca="false">IF(R69=2,U69,999)</f>
        <v>999</v>
      </c>
      <c r="X68" s="1" t="n">
        <f aca="false">IF(R69=3,U69,999)</f>
        <v>999</v>
      </c>
      <c r="Y68" s="1" t="s">
        <v>20</v>
      </c>
      <c r="Z68" s="1" t="s">
        <v>21</v>
      </c>
      <c r="AA68" s="1" t="s">
        <v>22</v>
      </c>
      <c r="AB68" s="1" t="n">
        <f aca="false">IF(O69=1,V68,99999)</f>
        <v>99999</v>
      </c>
      <c r="AC68" s="1" t="n">
        <f aca="false">IF(O69=1,W68,99999)</f>
        <v>99999</v>
      </c>
      <c r="AD68" s="1" t="n">
        <f aca="false">IF(O69=1,X68,99999)</f>
        <v>99999</v>
      </c>
      <c r="AE68" s="0" t="n">
        <f aca="false">IF(O68=0,0,IF(A67=1,25, IF(A67=2,22,IF(A67=3,20,IF(A67=4,18,IF(A67=5,16, IF(A67=6,15, IF(A67=7,14, IF(A67=8,13,IF(A67=9,12, IF(A67=10,11,IF(A67=11,10, IF(A67=12,9, IF(A67=13,8,IF(A67=14,7, IF(A67=15,6,IF(A67&gt;15,5,0)))))))))))))))))</f>
        <v>0</v>
      </c>
      <c r="AF68" s="0" t="n">
        <f aca="false">IF(O68=0,0,IF(B67=1,12, IF(B67=2,10,IF(B67=3,8,IF(B67=4,6,IF(B67=5,5, IF(B67=6,5, IF(B67=7,5, IF(B67&gt;7,5,0)))))))))</f>
        <v>0</v>
      </c>
      <c r="AG68" s="0" t="n">
        <f aca="false">IF(O68=0,0,IF(C67=1,12, IF(C67=2,10,IF(C67=3,8,IF(C67=4,7,IF(C67=5,6, IF(C67=6,5, IF(C67=7,5, IF(C67&gt;7,5,0)))))))))</f>
        <v>0</v>
      </c>
      <c r="AH68" s="0" t="e">
        <f aca="false">AE68-Tabulka1[[#This Row],[půjčený závodník m-1, ž-1,2, sg-1]]*3</f>
        <v>#N/A</v>
      </c>
      <c r="AI68" s="0" t="e">
        <f aca="false">AF68-Tabulka1[[#This Row],[půjčený závodník m-1, ž-1,2, sg-1]]*2</f>
        <v>#N/A</v>
      </c>
      <c r="AJ68" s="0" t="e">
        <f aca="false">AG68-Tabulka1[[#This Row],[půjčený závodník m-1, ž-1,2, sg-1]]*3</f>
        <v>#N/A</v>
      </c>
    </row>
    <row r="69" customFormat="false" ht="13.8" hidden="false" customHeight="false" outlineLevel="0" collapsed="false">
      <c r="A69" s="1" t="n">
        <f aca="false">RANK(AB69,AB3:AB83,1)</f>
        <v>35</v>
      </c>
      <c r="B69" s="1" t="n">
        <f aca="false">RANK(AC69,AC3:AC83,1)</f>
        <v>34</v>
      </c>
      <c r="C69" s="1" t="n">
        <f aca="false">RANK(AD69,AD3:AD83,1)</f>
        <v>36</v>
      </c>
      <c r="D69" s="1" t="n">
        <f aca="false">RANK(V69,V3:V83,1)</f>
        <v>25</v>
      </c>
      <c r="E69" s="1" t="n">
        <f aca="false">RANK(W69,W3:W83,1)</f>
        <v>9</v>
      </c>
      <c r="F69" s="1" t="n">
        <f aca="false">RANK(X69,X3:X83,1)</f>
        <v>8</v>
      </c>
      <c r="G69" s="24" t="n">
        <f aca="false">IF(R69=1,D68,IF(R69=2,E68,IF(R69=3,F68,0)))</f>
        <v>0</v>
      </c>
      <c r="H69" s="25" t="n">
        <v>66</v>
      </c>
      <c r="I69" s="25" t="n">
        <f aca="false">IF(O69=0,0,IF(R69=1,A68,IF(R69=2,B68,IF(R69=3,C68,0))))</f>
        <v>0</v>
      </c>
      <c r="J69" s="25" t="n">
        <f aca="false">IF(R69=1,AH69, IF(R69=2,AI69,IF(R69=3,AJ69,0)))</f>
        <v>0</v>
      </c>
      <c r="K69" s="26"/>
      <c r="L69" s="26"/>
      <c r="M69" s="27" t="str">
        <f aca="false">CONCATENATE(K69," ",L69)</f>
        <v> </v>
      </c>
      <c r="N69" s="26"/>
      <c r="O69" s="26"/>
      <c r="P69" s="26"/>
      <c r="Q69" s="27" t="n">
        <f aca="false">IF(R69=1,Y69,(IF(R69=2,Z69,(IF(R69=3,AA69,0)))))</f>
        <v>0</v>
      </c>
      <c r="R69" s="28"/>
      <c r="S69" s="29"/>
      <c r="T69" s="29"/>
      <c r="U69" s="30" t="n">
        <f aca="false">IF(S69&gt;T69,S69,T69)</f>
        <v>0</v>
      </c>
      <c r="V69" s="1" t="n">
        <f aca="false">IF(R70=1,U70,999)</f>
        <v>999</v>
      </c>
      <c r="W69" s="1" t="n">
        <f aca="false">IF(R70=2,U70,999)</f>
        <v>999</v>
      </c>
      <c r="X69" s="1" t="n">
        <f aca="false">IF(R70=3,U70,999)</f>
        <v>999</v>
      </c>
      <c r="Y69" s="1" t="s">
        <v>20</v>
      </c>
      <c r="Z69" s="1" t="s">
        <v>21</v>
      </c>
      <c r="AA69" s="1" t="s">
        <v>22</v>
      </c>
      <c r="AB69" s="1" t="n">
        <f aca="false">IF(O70=1,V69,99999)</f>
        <v>99999</v>
      </c>
      <c r="AC69" s="1" t="n">
        <f aca="false">IF(O70=1,W69,99999)</f>
        <v>99999</v>
      </c>
      <c r="AD69" s="1" t="n">
        <f aca="false">IF(O70=1,X69,99999)</f>
        <v>99999</v>
      </c>
      <c r="AE69" s="0" t="n">
        <f aca="false">IF(O69=0,0,IF(A68=1,25, IF(A68=2,22,IF(A68=3,20,IF(A68=4,18,IF(A68=5,16, IF(A68=6,15, IF(A68=7,14, IF(A68=8,13,IF(A68=9,12, IF(A68=10,11,IF(A68=11,10, IF(A68=12,9, IF(A68=13,8,IF(A68=14,7, IF(A68=15,6,IF(A68&gt;15,5,0)))))))))))))))))</f>
        <v>0</v>
      </c>
      <c r="AF69" s="0" t="n">
        <f aca="false">IF(O69=0,0,IF(B68=1,12, IF(B68=2,10,IF(B68=3,8,IF(B68=4,6,IF(B68=5,5, IF(B68=6,5, IF(B68=7,5, IF(B68&gt;7,5,0)))))))))</f>
        <v>0</v>
      </c>
      <c r="AG69" s="0" t="n">
        <f aca="false">IF(O69=0,0,IF(C68=1,12, IF(C68=2,10,IF(C68=3,8,IF(C68=4,7,IF(C68=5,6, IF(C68=6,5, IF(C68=7,5, IF(C68&gt;7,5,0)))))))))</f>
        <v>0</v>
      </c>
      <c r="AH69" s="0" t="e">
        <f aca="false">AE69-Tabulka1[[#This Row],[půjčený závodník m-1, ž-1,2, sg-1]]*3</f>
        <v>#N/A</v>
      </c>
      <c r="AI69" s="0" t="e">
        <f aca="false">AF69-Tabulka1[[#This Row],[půjčený závodník m-1, ž-1,2, sg-1]]*2</f>
        <v>#N/A</v>
      </c>
      <c r="AJ69" s="0" t="e">
        <f aca="false">AG69-Tabulka1[[#This Row],[půjčený závodník m-1, ž-1,2, sg-1]]*3</f>
        <v>#N/A</v>
      </c>
    </row>
    <row r="70" customFormat="false" ht="13.8" hidden="false" customHeight="false" outlineLevel="0" collapsed="false">
      <c r="A70" s="1" t="n">
        <f aca="false">RANK(AB70,AB3:AB83,1)</f>
        <v>35</v>
      </c>
      <c r="B70" s="1" t="n">
        <f aca="false">RANK(AC70,AC3:AC83,1)</f>
        <v>34</v>
      </c>
      <c r="C70" s="1" t="n">
        <f aca="false">RANK(AD70,AD3:AD83,1)</f>
        <v>36</v>
      </c>
      <c r="D70" s="1" t="n">
        <f aca="false">RANK(V70,V3:V83,1)</f>
        <v>25</v>
      </c>
      <c r="E70" s="1" t="n">
        <f aca="false">RANK(W70,W3:W83,1)</f>
        <v>9</v>
      </c>
      <c r="F70" s="1" t="n">
        <f aca="false">RANK(X70,X3:X83,1)</f>
        <v>8</v>
      </c>
      <c r="G70" s="24" t="n">
        <f aca="false">IF(R70=1,D69,IF(R70=2,E69,IF(R70=3,F69,0)))</f>
        <v>0</v>
      </c>
      <c r="H70" s="25" t="n">
        <v>67</v>
      </c>
      <c r="I70" s="25" t="n">
        <f aca="false">IF(O70=0,0,IF(R70=1,A69,IF(R70=2,B69,IF(R70=3,C69,0))))</f>
        <v>0</v>
      </c>
      <c r="J70" s="25" t="n">
        <f aca="false">IF(R70=1,AH70, IF(R70=2,AI70,IF(R70=3,AJ70,0)))</f>
        <v>0</v>
      </c>
      <c r="K70" s="26"/>
      <c r="L70" s="26"/>
      <c r="M70" s="27" t="str">
        <f aca="false">CONCATENATE(K70," ",L70)</f>
        <v> </v>
      </c>
      <c r="N70" s="26"/>
      <c r="O70" s="26"/>
      <c r="P70" s="26"/>
      <c r="Q70" s="27" t="n">
        <f aca="false">IF(R70=1,Y70,(IF(R70=2,Z70,(IF(R70=3,AA70,0)))))</f>
        <v>0</v>
      </c>
      <c r="R70" s="28"/>
      <c r="S70" s="29"/>
      <c r="T70" s="29"/>
      <c r="U70" s="30" t="n">
        <f aca="false">IF(S70&gt;T70,S70,T70)</f>
        <v>0</v>
      </c>
      <c r="V70" s="1" t="n">
        <f aca="false">IF(R71=1,U71,999)</f>
        <v>999</v>
      </c>
      <c r="W70" s="1" t="n">
        <f aca="false">IF(R71=2,U71,999)</f>
        <v>999</v>
      </c>
      <c r="X70" s="1" t="n">
        <f aca="false">IF(R71=3,U71,999)</f>
        <v>999</v>
      </c>
      <c r="Y70" s="1" t="s">
        <v>20</v>
      </c>
      <c r="Z70" s="1" t="s">
        <v>21</v>
      </c>
      <c r="AA70" s="1" t="s">
        <v>22</v>
      </c>
      <c r="AB70" s="1" t="n">
        <f aca="false">IF(O71=1,V70,99999)</f>
        <v>99999</v>
      </c>
      <c r="AC70" s="1" t="n">
        <f aca="false">IF(O71=1,W70,99999)</f>
        <v>99999</v>
      </c>
      <c r="AD70" s="1" t="n">
        <f aca="false">IF(O71=1,X70,99999)</f>
        <v>99999</v>
      </c>
      <c r="AE70" s="0" t="n">
        <f aca="false">IF(O70=0,0,IF(A69=1,25, IF(A69=2,22,IF(A69=3,20,IF(A69=4,18,IF(A69=5,16, IF(A69=6,15, IF(A69=7,14, IF(A69=8,13,IF(A69=9,12, IF(A69=10,11,IF(A69=11,10, IF(A69=12,9, IF(A69=13,8,IF(A69=14,7, IF(A69=15,6,IF(A69&gt;15,5,0)))))))))))))))))</f>
        <v>0</v>
      </c>
      <c r="AF70" s="0" t="n">
        <f aca="false">IF(O70=0,0,IF(B69=1,12, IF(B69=2,10,IF(B69=3,8,IF(B69=4,6,IF(B69=5,5, IF(B69=6,5, IF(B69=7,5, IF(B69&gt;7,5,0)))))))))</f>
        <v>0</v>
      </c>
      <c r="AG70" s="0" t="n">
        <f aca="false">IF(O70=0,0,IF(C69=1,12, IF(C69=2,10,IF(C69=3,8,IF(C69=4,7,IF(C69=5,6, IF(C69=6,5, IF(C69=7,5, IF(C69&gt;7,5,0)))))))))</f>
        <v>0</v>
      </c>
      <c r="AH70" s="0" t="e">
        <f aca="false">AE70-Tabulka1[[#This Row],[půjčený závodník m-1, ž-1,2, sg-1]]*3</f>
        <v>#N/A</v>
      </c>
      <c r="AI70" s="0" t="e">
        <f aca="false">AF70-Tabulka1[[#This Row],[půjčený závodník m-1, ž-1,2, sg-1]]*2</f>
        <v>#N/A</v>
      </c>
      <c r="AJ70" s="0" t="e">
        <f aca="false">AG70-Tabulka1[[#This Row],[půjčený závodník m-1, ž-1,2, sg-1]]*3</f>
        <v>#N/A</v>
      </c>
    </row>
    <row r="71" customFormat="false" ht="13.8" hidden="false" customHeight="false" outlineLevel="0" collapsed="false">
      <c r="A71" s="1" t="n">
        <f aca="false">RANK(AB71,AB3:AB83,1)</f>
        <v>35</v>
      </c>
      <c r="B71" s="1" t="n">
        <f aca="false">RANK(AC71,AC3:AC83,1)</f>
        <v>34</v>
      </c>
      <c r="C71" s="1" t="n">
        <f aca="false">RANK(AD71,AD3:AD83,1)</f>
        <v>36</v>
      </c>
      <c r="D71" s="1" t="n">
        <f aca="false">RANK(V71,V3:V83,1)</f>
        <v>25</v>
      </c>
      <c r="E71" s="1" t="n">
        <f aca="false">RANK(W71,W3:W83,1)</f>
        <v>9</v>
      </c>
      <c r="F71" s="1" t="n">
        <f aca="false">RANK(X71,X3:X83,1)</f>
        <v>8</v>
      </c>
      <c r="G71" s="24" t="n">
        <f aca="false">IF(R71=1,D70,IF(R71=2,E70,IF(R71=3,F70,0)))</f>
        <v>0</v>
      </c>
      <c r="H71" s="25" t="n">
        <v>68</v>
      </c>
      <c r="I71" s="25" t="n">
        <f aca="false">IF(O71=0,0,IF(R71=1,A70,IF(R71=2,B70,IF(R71=3,C70,0))))</f>
        <v>0</v>
      </c>
      <c r="J71" s="25" t="n">
        <f aca="false">IF(R71=1,AH71, IF(R71=2,AI71,IF(R71=3,AJ71,0)))</f>
        <v>0</v>
      </c>
      <c r="K71" s="26"/>
      <c r="L71" s="26"/>
      <c r="M71" s="27" t="str">
        <f aca="false">CONCATENATE(K71," ",L71)</f>
        <v> </v>
      </c>
      <c r="N71" s="26"/>
      <c r="O71" s="26"/>
      <c r="P71" s="26"/>
      <c r="Q71" s="27" t="n">
        <f aca="false">IF(R71=1,Y71,(IF(R71=2,Z71,(IF(R71=3,AA71,0)))))</f>
        <v>0</v>
      </c>
      <c r="R71" s="28"/>
      <c r="S71" s="29"/>
      <c r="T71" s="29"/>
      <c r="U71" s="30" t="n">
        <f aca="false">IF(S71&gt;T71,S71,T71)</f>
        <v>0</v>
      </c>
      <c r="V71" s="1" t="n">
        <f aca="false">IF(R72=1,U72,999)</f>
        <v>999</v>
      </c>
      <c r="W71" s="1" t="n">
        <f aca="false">IF(R72=2,U72,999)</f>
        <v>999</v>
      </c>
      <c r="X71" s="1" t="n">
        <f aca="false">IF(R72=3,U72,999)</f>
        <v>999</v>
      </c>
      <c r="Y71" s="1" t="s">
        <v>20</v>
      </c>
      <c r="Z71" s="1" t="s">
        <v>21</v>
      </c>
      <c r="AA71" s="1" t="s">
        <v>22</v>
      </c>
      <c r="AB71" s="1" t="n">
        <f aca="false">IF(O72=1,V71,99999)</f>
        <v>99999</v>
      </c>
      <c r="AC71" s="1" t="n">
        <f aca="false">IF(O72=1,W71,99999)</f>
        <v>99999</v>
      </c>
      <c r="AD71" s="1" t="n">
        <f aca="false">IF(O72=1,X71,99999)</f>
        <v>99999</v>
      </c>
      <c r="AE71" s="0" t="n">
        <f aca="false">IF(O71=0,0,IF(A70=1,25, IF(A70=2,22,IF(A70=3,20,IF(A70=4,18,IF(A70=5,16, IF(A70=6,15, IF(A70=7,14, IF(A70=8,13,IF(A70=9,12, IF(A70=10,11,IF(A70=11,10, IF(A70=12,9, IF(A70=13,8,IF(A70=14,7, IF(A70=15,6,IF(A70&gt;15,5,0)))))))))))))))))</f>
        <v>0</v>
      </c>
      <c r="AF71" s="0" t="n">
        <f aca="false">IF(O71=0,0,IF(B70=1,12, IF(B70=2,10,IF(B70=3,8,IF(B70=4,6,IF(B70=5,5, IF(B70=6,5, IF(B70=7,5, IF(B70&gt;7,5,0)))))))))</f>
        <v>0</v>
      </c>
      <c r="AG71" s="0" t="n">
        <f aca="false">IF(O71=0,0,IF(C70=1,12, IF(C70=2,10,IF(C70=3,8,IF(C70=4,7,IF(C70=5,6, IF(C70=6,5, IF(C70=7,5, IF(C70&gt;7,5,0)))))))))</f>
        <v>0</v>
      </c>
      <c r="AH71" s="0" t="e">
        <f aca="false">AE71-Tabulka1[[#This Row],[půjčený závodník m-1, ž-1,2, sg-1]]*3</f>
        <v>#N/A</v>
      </c>
      <c r="AI71" s="0" t="e">
        <f aca="false">AF71-Tabulka1[[#This Row],[půjčený závodník m-1, ž-1,2, sg-1]]*2</f>
        <v>#N/A</v>
      </c>
      <c r="AJ71" s="0" t="e">
        <f aca="false">AG71-Tabulka1[[#This Row],[půjčený závodník m-1, ž-1,2, sg-1]]*3</f>
        <v>#N/A</v>
      </c>
    </row>
    <row r="72" customFormat="false" ht="13.8" hidden="false" customHeight="false" outlineLevel="0" collapsed="false">
      <c r="A72" s="1" t="n">
        <f aca="false">RANK(AB72,AB3:AB83,1)</f>
        <v>35</v>
      </c>
      <c r="B72" s="1" t="n">
        <f aca="false">RANK(AC72,AC3:AC83,1)</f>
        <v>34</v>
      </c>
      <c r="C72" s="1" t="n">
        <f aca="false">RANK(AD72,AD3:AD83,1)</f>
        <v>36</v>
      </c>
      <c r="D72" s="1" t="n">
        <f aca="false">RANK(V72,V3:V83,1)</f>
        <v>25</v>
      </c>
      <c r="E72" s="1" t="n">
        <f aca="false">RANK(W72,W3:W83,1)</f>
        <v>9</v>
      </c>
      <c r="F72" s="1" t="n">
        <f aca="false">RANK(X72,X3:X83,1)</f>
        <v>8</v>
      </c>
      <c r="G72" s="24" t="n">
        <f aca="false">IF(R72=1,D71,IF(R72=2,E71,IF(R72=3,F71,0)))</f>
        <v>0</v>
      </c>
      <c r="H72" s="25" t="n">
        <v>69</v>
      </c>
      <c r="I72" s="25" t="n">
        <f aca="false">IF(O72=0,0,IF(R72=1,A71,IF(R72=2,B71,IF(R72=3,C71,0))))</f>
        <v>0</v>
      </c>
      <c r="J72" s="25" t="n">
        <f aca="false">IF(R72=1,AH72, IF(R72=2,AI72,IF(R72=3,AJ72,0)))</f>
        <v>0</v>
      </c>
      <c r="K72" s="26"/>
      <c r="L72" s="26"/>
      <c r="M72" s="27" t="str">
        <f aca="false">CONCATENATE(K72," ",L72)</f>
        <v> </v>
      </c>
      <c r="N72" s="26"/>
      <c r="O72" s="26"/>
      <c r="P72" s="26"/>
      <c r="Q72" s="27" t="n">
        <f aca="false">IF(R72=1,Y72,(IF(R72=2,Z72,(IF(R72=3,AA72,0)))))</f>
        <v>0</v>
      </c>
      <c r="R72" s="28"/>
      <c r="S72" s="29"/>
      <c r="T72" s="29"/>
      <c r="U72" s="30" t="n">
        <f aca="false">IF(S72&gt;T72,S72,T72)</f>
        <v>0</v>
      </c>
      <c r="V72" s="1" t="n">
        <f aca="false">IF(R73=1,U73,999)</f>
        <v>999</v>
      </c>
      <c r="W72" s="1" t="n">
        <f aca="false">IF(R73=2,U73,999)</f>
        <v>999</v>
      </c>
      <c r="X72" s="1" t="n">
        <f aca="false">IF(R73=3,U73,999)</f>
        <v>999</v>
      </c>
      <c r="Y72" s="1" t="s">
        <v>20</v>
      </c>
      <c r="Z72" s="1" t="s">
        <v>21</v>
      </c>
      <c r="AA72" s="1" t="s">
        <v>22</v>
      </c>
      <c r="AB72" s="1" t="n">
        <f aca="false">IF(O73=1,V72,99999)</f>
        <v>99999</v>
      </c>
      <c r="AC72" s="1" t="n">
        <f aca="false">IF(O73=1,W72,99999)</f>
        <v>99999</v>
      </c>
      <c r="AD72" s="1" t="n">
        <f aca="false">IF(O73=1,X72,99999)</f>
        <v>99999</v>
      </c>
      <c r="AE72" s="0" t="n">
        <f aca="false">IF(O72=0,0,IF(A71=1,25, IF(A71=2,22,IF(A71=3,20,IF(A71=4,18,IF(A71=5,16, IF(A71=6,15, IF(A71=7,14, IF(A71=8,13,IF(A71=9,12, IF(A71=10,11,IF(A71=11,10, IF(A71=12,9, IF(A71=13,8,IF(A71=14,7, IF(A71=15,6,IF(A71&gt;15,5,0)))))))))))))))))</f>
        <v>0</v>
      </c>
      <c r="AF72" s="0" t="n">
        <f aca="false">IF(O72=0,0,IF(B71=1,12, IF(B71=2,10,IF(B71=3,8,IF(B71=4,6,IF(B71=5,5, IF(B71=6,5, IF(B71=7,5, IF(B71&gt;7,5,0)))))))))</f>
        <v>0</v>
      </c>
      <c r="AG72" s="0" t="n">
        <f aca="false">IF(O72=0,0,IF(C71=1,12, IF(C71=2,10,IF(C71=3,8,IF(C71=4,7,IF(C71=5,6, IF(C71=6,5, IF(C71=7,5, IF(C71&gt;7,5,0)))))))))</f>
        <v>0</v>
      </c>
      <c r="AH72" s="0" t="e">
        <f aca="false">AE72-Tabulka1[[#This Row],[půjčený závodník m-1, ž-1,2, sg-1]]*3</f>
        <v>#N/A</v>
      </c>
      <c r="AI72" s="0" t="e">
        <f aca="false">AF72-Tabulka1[[#This Row],[půjčený závodník m-1, ž-1,2, sg-1]]*2</f>
        <v>#N/A</v>
      </c>
      <c r="AJ72" s="0" t="e">
        <f aca="false">AG72-Tabulka1[[#This Row],[půjčený závodník m-1, ž-1,2, sg-1]]*3</f>
        <v>#N/A</v>
      </c>
    </row>
    <row r="73" customFormat="false" ht="13.8" hidden="false" customHeight="false" outlineLevel="0" collapsed="false">
      <c r="A73" s="1" t="n">
        <f aca="false">RANK(AB73,AB3:AB83,1)</f>
        <v>35</v>
      </c>
      <c r="B73" s="1" t="n">
        <f aca="false">RANK(AC73,AC3:AC83,1)</f>
        <v>34</v>
      </c>
      <c r="C73" s="1" t="n">
        <f aca="false">RANK(AD73,AD3:AD83,1)</f>
        <v>36</v>
      </c>
      <c r="D73" s="1" t="n">
        <f aca="false">RANK(V73,V3:V83,1)</f>
        <v>25</v>
      </c>
      <c r="E73" s="1" t="n">
        <f aca="false">RANK(W73,W3:W83,1)</f>
        <v>9</v>
      </c>
      <c r="F73" s="1" t="n">
        <f aca="false">RANK(X73,X3:X83,1)</f>
        <v>8</v>
      </c>
      <c r="G73" s="24" t="n">
        <f aca="false">IF(R73=1,D72,IF(R73=2,E72,IF(R73=3,F72,0)))</f>
        <v>0</v>
      </c>
      <c r="H73" s="25" t="n">
        <v>70</v>
      </c>
      <c r="I73" s="25" t="n">
        <f aca="false">IF(O73=0,0,IF(R73=1,A72,IF(R73=2,B72,IF(R73=3,C72,0))))</f>
        <v>0</v>
      </c>
      <c r="J73" s="25" t="n">
        <f aca="false">IF(R73=1,AH73, IF(R73=2,AI73,IF(R73=3,AJ73,0)))</f>
        <v>0</v>
      </c>
      <c r="K73" s="26"/>
      <c r="L73" s="26"/>
      <c r="M73" s="27" t="str">
        <f aca="false">CONCATENATE(K73," ",L73)</f>
        <v> </v>
      </c>
      <c r="N73" s="26"/>
      <c r="O73" s="26"/>
      <c r="P73" s="26"/>
      <c r="Q73" s="27" t="n">
        <f aca="false">IF(R73=1,Y73,(IF(R73=2,Z73,(IF(R73=3,AA73,0)))))</f>
        <v>0</v>
      </c>
      <c r="R73" s="28"/>
      <c r="S73" s="29"/>
      <c r="T73" s="29"/>
      <c r="U73" s="30" t="n">
        <f aca="false">IF(S73&gt;T73,S73,T73)</f>
        <v>0</v>
      </c>
      <c r="V73" s="1" t="n">
        <f aca="false">IF(R74=1,U74,999)</f>
        <v>999</v>
      </c>
      <c r="W73" s="1" t="n">
        <f aca="false">IF(R74=2,U74,999)</f>
        <v>999</v>
      </c>
      <c r="X73" s="1" t="n">
        <f aca="false">IF(R74=3,U74,999)</f>
        <v>999</v>
      </c>
      <c r="Y73" s="1" t="s">
        <v>20</v>
      </c>
      <c r="Z73" s="1" t="s">
        <v>21</v>
      </c>
      <c r="AA73" s="1" t="s">
        <v>22</v>
      </c>
      <c r="AB73" s="1" t="n">
        <f aca="false">IF(O74=1,V73,99999)</f>
        <v>99999</v>
      </c>
      <c r="AC73" s="1" t="n">
        <f aca="false">IF(O74=1,W73,99999)</f>
        <v>99999</v>
      </c>
      <c r="AD73" s="1" t="n">
        <f aca="false">IF(O74=1,X73,99999)</f>
        <v>99999</v>
      </c>
      <c r="AE73" s="0" t="n">
        <f aca="false">IF(O73=0,0,IF(A72=1,25, IF(A72=2,22,IF(A72=3,20,IF(A72=4,18,IF(A72=5,16, IF(A72=6,15, IF(A72=7,14, IF(A72=8,13,IF(A72=9,12, IF(A72=10,11,IF(A72=11,10, IF(A72=12,9, IF(A72=13,8,IF(A72=14,7, IF(A72=15,6,IF(A72&gt;15,5,0)))))))))))))))))</f>
        <v>0</v>
      </c>
      <c r="AF73" s="0" t="n">
        <f aca="false">IF(O73=0,0,IF(B72=1,12, IF(B72=2,10,IF(B72=3,8,IF(B72=4,6,IF(B72=5,5, IF(B72=6,5, IF(B72=7,5, IF(B72&gt;7,5,0)))))))))</f>
        <v>0</v>
      </c>
      <c r="AG73" s="0" t="n">
        <f aca="false">IF(O73=0,0,IF(C72=1,12, IF(C72=2,10,IF(C72=3,8,IF(C72=4,7,IF(C72=5,6, IF(C72=6,5, IF(C72=7,5, IF(C72&gt;7,5,0)))))))))</f>
        <v>0</v>
      </c>
      <c r="AH73" s="0" t="e">
        <f aca="false">AE73-Tabulka1[[#This Row],[půjčený závodník m-1, ž-1,2, sg-1]]*3</f>
        <v>#N/A</v>
      </c>
      <c r="AI73" s="0" t="e">
        <f aca="false">AF73-Tabulka1[[#This Row],[půjčený závodník m-1, ž-1,2, sg-1]]*2</f>
        <v>#N/A</v>
      </c>
      <c r="AJ73" s="0" t="e">
        <f aca="false">AG73-Tabulka1[[#This Row],[půjčený závodník m-1, ž-1,2, sg-1]]*3</f>
        <v>#N/A</v>
      </c>
    </row>
    <row r="74" customFormat="false" ht="13.8" hidden="false" customHeight="false" outlineLevel="0" collapsed="false">
      <c r="A74" s="1" t="n">
        <f aca="false">RANK(AB74,AB3:AB83,1)</f>
        <v>35</v>
      </c>
      <c r="B74" s="1" t="n">
        <f aca="false">RANK(AC74,AC3:AC83,1)</f>
        <v>34</v>
      </c>
      <c r="C74" s="1" t="n">
        <f aca="false">RANK(AD74,AD3:AD83,1)</f>
        <v>36</v>
      </c>
      <c r="D74" s="1" t="n">
        <f aca="false">RANK(V74,V3:V83,1)</f>
        <v>25</v>
      </c>
      <c r="E74" s="1" t="n">
        <f aca="false">RANK(W74,W3:W83,1)</f>
        <v>9</v>
      </c>
      <c r="F74" s="1" t="n">
        <f aca="false">RANK(X74,X3:X83,1)</f>
        <v>8</v>
      </c>
      <c r="G74" s="24" t="n">
        <f aca="false">IF(R74=1,D73,IF(R74=2,E73,IF(R74=3,F73,0)))</f>
        <v>0</v>
      </c>
      <c r="H74" s="25" t="n">
        <v>71</v>
      </c>
      <c r="I74" s="25" t="n">
        <f aca="false">IF(O74=0,0,IF(R74=1,A73,IF(R74=2,B73,IF(R74=3,C73,0))))</f>
        <v>0</v>
      </c>
      <c r="J74" s="25" t="n">
        <f aca="false">IF(R74=1,AH74, IF(R74=2,AI74,IF(R74=3,AJ74,0)))</f>
        <v>0</v>
      </c>
      <c r="K74" s="26"/>
      <c r="L74" s="26"/>
      <c r="M74" s="27" t="str">
        <f aca="false">CONCATENATE(K74," ",L74)</f>
        <v> </v>
      </c>
      <c r="N74" s="26"/>
      <c r="O74" s="26"/>
      <c r="P74" s="26"/>
      <c r="Q74" s="27" t="n">
        <f aca="false">IF(R74=1,Y74,(IF(R74=2,Z74,(IF(R74=3,AA74,0)))))</f>
        <v>0</v>
      </c>
      <c r="R74" s="28"/>
      <c r="S74" s="29"/>
      <c r="T74" s="29"/>
      <c r="U74" s="30" t="n">
        <f aca="false">IF(S74&gt;T74,S74,T74)</f>
        <v>0</v>
      </c>
      <c r="V74" s="1" t="n">
        <f aca="false">IF(R75=1,U75,999)</f>
        <v>999</v>
      </c>
      <c r="W74" s="1" t="n">
        <f aca="false">IF(R75=2,U75,999)</f>
        <v>999</v>
      </c>
      <c r="X74" s="1" t="n">
        <f aca="false">IF(R75=3,U75,999)</f>
        <v>999</v>
      </c>
      <c r="Y74" s="1" t="s">
        <v>20</v>
      </c>
      <c r="Z74" s="1" t="s">
        <v>21</v>
      </c>
      <c r="AA74" s="1" t="s">
        <v>22</v>
      </c>
      <c r="AB74" s="1" t="n">
        <f aca="false">IF(O75=1,V74,99999)</f>
        <v>99999</v>
      </c>
      <c r="AC74" s="1" t="n">
        <f aca="false">IF(O75=1,W74,99999)</f>
        <v>99999</v>
      </c>
      <c r="AD74" s="1" t="n">
        <f aca="false">IF(O75=1,X74,99999)</f>
        <v>99999</v>
      </c>
      <c r="AE74" s="0" t="n">
        <f aca="false">IF(O74=0,0,IF(A73=1,25, IF(A73=2,22,IF(A73=3,20,IF(A73=4,18,IF(A73=5,16, IF(A73=6,15, IF(A73=7,14, IF(A73=8,13,IF(A73=9,12, IF(A73=10,11,IF(A73=11,10, IF(A73=12,9, IF(A73=13,8,IF(A73=14,7, IF(A73=15,6,IF(A73&gt;15,5,0)))))))))))))))))</f>
        <v>0</v>
      </c>
      <c r="AF74" s="0" t="n">
        <f aca="false">IF(O74=0,0,IF(B73=1,12, IF(B73=2,10,IF(B73=3,8,IF(B73=4,6,IF(B73=5,5, IF(B73=6,5, IF(B73=7,5, IF(B73&gt;7,5,0)))))))))</f>
        <v>0</v>
      </c>
      <c r="AG74" s="0" t="n">
        <f aca="false">IF(O74=0,0,IF(C73=1,12, IF(C73=2,10,IF(C73=3,8,IF(C73=4,7,IF(C73=5,6, IF(C73=6,5, IF(C73=7,5, IF(C73&gt;7,5,0)))))))))</f>
        <v>0</v>
      </c>
      <c r="AH74" s="0" t="e">
        <f aca="false">AE74-Tabulka1[[#This Row],[půjčený závodník m-1, ž-1,2, sg-1]]*3</f>
        <v>#N/A</v>
      </c>
      <c r="AI74" s="0" t="e">
        <f aca="false">AF74-Tabulka1[[#This Row],[půjčený závodník m-1, ž-1,2, sg-1]]*2</f>
        <v>#N/A</v>
      </c>
      <c r="AJ74" s="0" t="e">
        <f aca="false">AG74-Tabulka1[[#This Row],[půjčený závodník m-1, ž-1,2, sg-1]]*3</f>
        <v>#N/A</v>
      </c>
    </row>
    <row r="75" customFormat="false" ht="13.8" hidden="false" customHeight="false" outlineLevel="0" collapsed="false">
      <c r="A75" s="1" t="n">
        <f aca="false">RANK(AB75,AB3:AB83,1)</f>
        <v>35</v>
      </c>
      <c r="B75" s="1" t="n">
        <f aca="false">RANK(AC75,AC3:AC83,1)</f>
        <v>34</v>
      </c>
      <c r="C75" s="1" t="n">
        <f aca="false">RANK(AD75,AD3:AD83,1)</f>
        <v>36</v>
      </c>
      <c r="D75" s="1" t="n">
        <f aca="false">RANK(V75,V3:V83,1)</f>
        <v>25</v>
      </c>
      <c r="E75" s="1" t="n">
        <f aca="false">RANK(W75,W3:W83,1)</f>
        <v>9</v>
      </c>
      <c r="F75" s="1" t="n">
        <f aca="false">RANK(X75,X3:X83,1)</f>
        <v>8</v>
      </c>
      <c r="G75" s="24" t="n">
        <f aca="false">IF(R75=1,D74,IF(R75=2,E74,IF(R75=3,F74,0)))</f>
        <v>0</v>
      </c>
      <c r="H75" s="25" t="n">
        <v>72</v>
      </c>
      <c r="I75" s="25" t="n">
        <f aca="false">IF(O75=0,0,IF(R75=1,A74,IF(R75=2,B74,IF(R75=3,C74,0))))</f>
        <v>0</v>
      </c>
      <c r="J75" s="25" t="n">
        <f aca="false">IF(R75=1,AH75, IF(R75=2,AI75,IF(R75=3,AJ75,0)))</f>
        <v>0</v>
      </c>
      <c r="K75" s="26"/>
      <c r="L75" s="26"/>
      <c r="M75" s="27" t="str">
        <f aca="false">CONCATENATE(K75," ",L75)</f>
        <v> </v>
      </c>
      <c r="N75" s="26"/>
      <c r="O75" s="26"/>
      <c r="P75" s="26"/>
      <c r="Q75" s="27" t="n">
        <f aca="false">IF(R75=1,Y75,(IF(R75=2,Z75,(IF(R75=3,AA75,0)))))</f>
        <v>0</v>
      </c>
      <c r="R75" s="28"/>
      <c r="S75" s="29"/>
      <c r="T75" s="29"/>
      <c r="U75" s="30" t="n">
        <f aca="false">IF(S75&gt;T75,S75,T75)</f>
        <v>0</v>
      </c>
      <c r="V75" s="1" t="n">
        <f aca="false">IF(R76=1,U76,999)</f>
        <v>999</v>
      </c>
      <c r="W75" s="1" t="n">
        <f aca="false">IF(R76=2,U76,999)</f>
        <v>999</v>
      </c>
      <c r="X75" s="1" t="n">
        <f aca="false">IF(R76=3,U76,999)</f>
        <v>999</v>
      </c>
      <c r="Y75" s="1" t="s">
        <v>20</v>
      </c>
      <c r="Z75" s="1" t="s">
        <v>21</v>
      </c>
      <c r="AA75" s="1" t="s">
        <v>22</v>
      </c>
      <c r="AB75" s="1" t="n">
        <f aca="false">IF(O76=1,V75,99999)</f>
        <v>99999</v>
      </c>
      <c r="AC75" s="1" t="n">
        <f aca="false">IF(O76=1,W75,99999)</f>
        <v>99999</v>
      </c>
      <c r="AD75" s="1" t="n">
        <f aca="false">IF(O76=1,X75,99999)</f>
        <v>99999</v>
      </c>
      <c r="AE75" s="0" t="n">
        <f aca="false">IF(O75=0,0,IF(A74=1,25, IF(A74=2,22,IF(A74=3,20,IF(A74=4,18,IF(A74=5,16, IF(A74=6,15, IF(A74=7,14, IF(A74=8,13,IF(A74=9,12, IF(A74=10,11,IF(A74=11,10, IF(A74=12,9, IF(A74=13,8,IF(A74=14,7, IF(A74=15,6,IF(A74&gt;15,5,0)))))))))))))))))</f>
        <v>0</v>
      </c>
      <c r="AF75" s="0" t="n">
        <f aca="false">IF(O75=0,0,IF(B74=1,12, IF(B74=2,10,IF(B74=3,8,IF(B74=4,6,IF(B74=5,5, IF(B74=6,5, IF(B74=7,5, IF(B74&gt;7,5,0)))))))))</f>
        <v>0</v>
      </c>
      <c r="AG75" s="0" t="n">
        <f aca="false">IF(O75=0,0,IF(C74=1,12, IF(C74=2,10,IF(C74=3,8,IF(C74=4,7,IF(C74=5,6, IF(C74=6,5, IF(C74=7,5, IF(C74&gt;7,5,0)))))))))</f>
        <v>0</v>
      </c>
      <c r="AH75" s="0" t="e">
        <f aca="false">AE75-Tabulka1[[#This Row],[půjčený závodník m-1, ž-1,2, sg-1]]*3</f>
        <v>#N/A</v>
      </c>
      <c r="AI75" s="0" t="e">
        <f aca="false">AF75-Tabulka1[[#This Row],[půjčený závodník m-1, ž-1,2, sg-1]]*2</f>
        <v>#N/A</v>
      </c>
      <c r="AJ75" s="0" t="e">
        <f aca="false">AG75-Tabulka1[[#This Row],[půjčený závodník m-1, ž-1,2, sg-1]]*3</f>
        <v>#N/A</v>
      </c>
    </row>
    <row r="76" customFormat="false" ht="13.8" hidden="false" customHeight="false" outlineLevel="0" collapsed="false">
      <c r="A76" s="1" t="n">
        <f aca="false">RANK(AB76,AB3:AB83,1)</f>
        <v>35</v>
      </c>
      <c r="B76" s="1" t="n">
        <f aca="false">RANK(AC76,AC3:AC83,1)</f>
        <v>34</v>
      </c>
      <c r="C76" s="1" t="n">
        <f aca="false">RANK(AD76,AD3:AD83,1)</f>
        <v>36</v>
      </c>
      <c r="D76" s="1" t="n">
        <f aca="false">RANK(V76,V3:V83,1)</f>
        <v>25</v>
      </c>
      <c r="E76" s="1" t="n">
        <f aca="false">RANK(W76,W3:W83,1)</f>
        <v>9</v>
      </c>
      <c r="F76" s="1" t="n">
        <f aca="false">RANK(X76,X3:X83,1)</f>
        <v>8</v>
      </c>
      <c r="G76" s="24" t="n">
        <f aca="false">IF(R76=1,D75,IF(R76=2,E75,IF(R76=3,F75,0)))</f>
        <v>0</v>
      </c>
      <c r="H76" s="25" t="n">
        <v>73</v>
      </c>
      <c r="I76" s="25" t="n">
        <f aca="false">IF(O76=0,0,IF(R76=1,A75,IF(R76=2,B75,IF(R76=3,C75,0))))</f>
        <v>0</v>
      </c>
      <c r="J76" s="25" t="n">
        <f aca="false">IF(R76=1,AH76, IF(R76=2,AI76,IF(R76=3,AJ76,0)))</f>
        <v>0</v>
      </c>
      <c r="K76" s="26"/>
      <c r="L76" s="26"/>
      <c r="M76" s="27" t="str">
        <f aca="false">CONCATENATE(K76," ",L76)</f>
        <v> </v>
      </c>
      <c r="N76" s="26"/>
      <c r="O76" s="26"/>
      <c r="P76" s="26"/>
      <c r="Q76" s="27" t="n">
        <f aca="false">IF(R76=1,Y76,(IF(R76=2,Z76,(IF(R76=3,AA76,0)))))</f>
        <v>0</v>
      </c>
      <c r="R76" s="28"/>
      <c r="S76" s="29"/>
      <c r="T76" s="29"/>
      <c r="U76" s="30" t="n">
        <f aca="false">IF(S76&gt;T76,S76,T76)</f>
        <v>0</v>
      </c>
      <c r="V76" s="1" t="n">
        <f aca="false">IF(R77=1,U77,999)</f>
        <v>999</v>
      </c>
      <c r="W76" s="1" t="n">
        <f aca="false">IF(R77=2,U77,999)</f>
        <v>999</v>
      </c>
      <c r="X76" s="1" t="n">
        <f aca="false">IF(R77=3,U77,999)</f>
        <v>999</v>
      </c>
      <c r="Y76" s="1" t="s">
        <v>20</v>
      </c>
      <c r="Z76" s="1" t="s">
        <v>21</v>
      </c>
      <c r="AA76" s="1" t="s">
        <v>22</v>
      </c>
      <c r="AB76" s="1" t="n">
        <f aca="false">IF(O77=1,V76,99999)</f>
        <v>99999</v>
      </c>
      <c r="AC76" s="1" t="n">
        <f aca="false">IF(O77=1,W76,99999)</f>
        <v>99999</v>
      </c>
      <c r="AD76" s="1" t="n">
        <f aca="false">IF(O77=1,X76,99999)</f>
        <v>99999</v>
      </c>
      <c r="AE76" s="0" t="n">
        <f aca="false">IF(O76=0,0,IF(A75=1,25, IF(A75=2,22,IF(A75=3,20,IF(A75=4,18,IF(A75=5,16, IF(A75=6,15, IF(A75=7,14, IF(A75=8,13,IF(A75=9,12, IF(A75=10,11,IF(A75=11,10, IF(A75=12,9, IF(A75=13,8,IF(A75=14,7, IF(A75=15,6,IF(A75&gt;15,5,0)))))))))))))))))</f>
        <v>0</v>
      </c>
      <c r="AF76" s="0" t="n">
        <f aca="false">IF(O76=0,0,IF(B75=1,12, IF(B75=2,10,IF(B75=3,8,IF(B75=4,6,IF(B75=5,5, IF(B75=6,5, IF(B75=7,5, IF(B75&gt;7,5,0)))))))))</f>
        <v>0</v>
      </c>
      <c r="AG76" s="0" t="n">
        <f aca="false">IF(O76=0,0,IF(C75=1,12, IF(C75=2,10,IF(C75=3,8,IF(C75=4,7,IF(C75=5,6, IF(C75=6,5, IF(C75=7,5, IF(C75&gt;7,5,0)))))))))</f>
        <v>0</v>
      </c>
      <c r="AH76" s="0" t="e">
        <f aca="false">AE76-Tabulka1[[#This Row],[půjčený závodník m-1, ž-1,2, sg-1]]*3</f>
        <v>#N/A</v>
      </c>
      <c r="AI76" s="0" t="e">
        <f aca="false">AF76-Tabulka1[[#This Row],[půjčený závodník m-1, ž-1,2, sg-1]]*2</f>
        <v>#N/A</v>
      </c>
      <c r="AJ76" s="0" t="e">
        <f aca="false">AG76-Tabulka1[[#This Row],[půjčený závodník m-1, ž-1,2, sg-1]]*3</f>
        <v>#N/A</v>
      </c>
    </row>
    <row r="77" customFormat="false" ht="13.8" hidden="false" customHeight="false" outlineLevel="0" collapsed="false">
      <c r="A77" s="1" t="n">
        <f aca="false">RANK(AB77,AB3:AB83,1)</f>
        <v>35</v>
      </c>
      <c r="B77" s="1" t="n">
        <f aca="false">RANK(AC77,AC3:AC83,1)</f>
        <v>34</v>
      </c>
      <c r="C77" s="1" t="n">
        <f aca="false">RANK(AD77,AD3:AD83,1)</f>
        <v>36</v>
      </c>
      <c r="D77" s="1" t="n">
        <f aca="false">RANK(V77,V3:V83,1)</f>
        <v>25</v>
      </c>
      <c r="E77" s="1" t="n">
        <f aca="false">RANK(W77,W3:W83,1)</f>
        <v>9</v>
      </c>
      <c r="F77" s="1" t="n">
        <f aca="false">RANK(X77,X3:X83,1)</f>
        <v>8</v>
      </c>
      <c r="G77" s="24" t="n">
        <f aca="false">IF(R77=1,D76,IF(R77=2,E76,IF(R77=3,F76,0)))</f>
        <v>0</v>
      </c>
      <c r="H77" s="25" t="n">
        <v>74</v>
      </c>
      <c r="I77" s="25" t="n">
        <f aca="false">IF(O77=0,0,IF(R77=1,A76,IF(R77=2,B76,IF(R77=3,C76,0))))</f>
        <v>0</v>
      </c>
      <c r="J77" s="25" t="n">
        <f aca="false">IF(R77=1,AH77, IF(R77=2,AI77,IF(R77=3,AJ77,0)))</f>
        <v>0</v>
      </c>
      <c r="K77" s="26"/>
      <c r="L77" s="26"/>
      <c r="M77" s="27" t="str">
        <f aca="false">CONCATENATE(K77," ",L77)</f>
        <v> </v>
      </c>
      <c r="N77" s="26"/>
      <c r="O77" s="26"/>
      <c r="P77" s="26"/>
      <c r="Q77" s="27" t="n">
        <f aca="false">IF(R77=1,Y77,(IF(R77=2,Z77,(IF(R77=3,AA77,0)))))</f>
        <v>0</v>
      </c>
      <c r="R77" s="28"/>
      <c r="S77" s="29"/>
      <c r="T77" s="29"/>
      <c r="U77" s="30" t="n">
        <f aca="false">IF(S77&gt;T77,S77,T77)</f>
        <v>0</v>
      </c>
      <c r="V77" s="1" t="n">
        <f aca="false">IF(R78=1,U78,999)</f>
        <v>999</v>
      </c>
      <c r="W77" s="1" t="n">
        <f aca="false">IF(R78=2,U78,999)</f>
        <v>999</v>
      </c>
      <c r="X77" s="1" t="n">
        <f aca="false">IF(R78=3,U78,999)</f>
        <v>999</v>
      </c>
      <c r="Y77" s="1" t="s">
        <v>20</v>
      </c>
      <c r="Z77" s="1" t="s">
        <v>21</v>
      </c>
      <c r="AA77" s="1" t="s">
        <v>22</v>
      </c>
      <c r="AB77" s="1" t="n">
        <f aca="false">IF(O78=1,V77,99999)</f>
        <v>99999</v>
      </c>
      <c r="AC77" s="1" t="n">
        <f aca="false">IF(O78=1,W77,99999)</f>
        <v>99999</v>
      </c>
      <c r="AD77" s="1" t="n">
        <f aca="false">IF(O78=1,X77,99999)</f>
        <v>99999</v>
      </c>
      <c r="AE77" s="0" t="n">
        <f aca="false">IF(O77=0,0,IF(A76=1,25, IF(A76=2,22,IF(A76=3,20,IF(A76=4,18,IF(A76=5,16, IF(A76=6,15, IF(A76=7,14, IF(A76=8,13,IF(A76=9,12, IF(A76=10,11,IF(A76=11,10, IF(A76=12,9, IF(A76=13,8,IF(A76=14,7, IF(A76=15,6,IF(A76&gt;15,5,0)))))))))))))))))</f>
        <v>0</v>
      </c>
      <c r="AF77" s="0" t="n">
        <f aca="false">IF(O77=0,0,IF(B76=1,12, IF(B76=2,10,IF(B76=3,8,IF(B76=4,6,IF(B76=5,5, IF(B76=6,5, IF(B76=7,5, IF(B76&gt;7,5,0)))))))))</f>
        <v>0</v>
      </c>
      <c r="AG77" s="0" t="n">
        <f aca="false">IF(O77=0,0,IF(C76=1,12, IF(C76=2,10,IF(C76=3,8,IF(C76=4,7,IF(C76=5,6, IF(C76=6,5, IF(C76=7,5, IF(C76&gt;7,5,0)))))))))</f>
        <v>0</v>
      </c>
      <c r="AH77" s="0" t="e">
        <f aca="false">AE77-Tabulka1[[#This Row],[půjčený závodník m-1, ž-1,2, sg-1]]*3</f>
        <v>#N/A</v>
      </c>
      <c r="AI77" s="0" t="e">
        <f aca="false">AF77-Tabulka1[[#This Row],[půjčený závodník m-1, ž-1,2, sg-1]]*2</f>
        <v>#N/A</v>
      </c>
      <c r="AJ77" s="0" t="e">
        <f aca="false">AG77-Tabulka1[[#This Row],[půjčený závodník m-1, ž-1,2, sg-1]]*3</f>
        <v>#N/A</v>
      </c>
    </row>
    <row r="78" customFormat="false" ht="13.8" hidden="false" customHeight="false" outlineLevel="0" collapsed="false">
      <c r="A78" s="1" t="n">
        <f aca="false">RANK(AB78,AB3:AB83,1)</f>
        <v>35</v>
      </c>
      <c r="B78" s="1" t="n">
        <f aca="false">RANK(AC78,AC3:AC83,1)</f>
        <v>34</v>
      </c>
      <c r="C78" s="1" t="n">
        <f aca="false">RANK(AD78,AD3:AD83,1)</f>
        <v>36</v>
      </c>
      <c r="D78" s="1" t="n">
        <f aca="false">RANK(V78,V3:V83,1)</f>
        <v>25</v>
      </c>
      <c r="E78" s="1" t="n">
        <f aca="false">RANK(W78,W3:W83,1)</f>
        <v>9</v>
      </c>
      <c r="F78" s="1" t="n">
        <f aca="false">RANK(X78,X3:X83,1)</f>
        <v>8</v>
      </c>
      <c r="G78" s="24" t="n">
        <f aca="false">IF(R78=1,D77,IF(R78=2,E77,IF(R78=3,F77,0)))</f>
        <v>0</v>
      </c>
      <c r="H78" s="25" t="n">
        <v>75</v>
      </c>
      <c r="I78" s="25" t="n">
        <f aca="false">IF(O78=0,0,IF(R78=1,A77,IF(R78=2,B77,IF(R78=3,C77,0))))</f>
        <v>0</v>
      </c>
      <c r="J78" s="25" t="n">
        <f aca="false">IF(R78=1,AH78, IF(R78=2,AI78,IF(R78=3,AJ78,0)))</f>
        <v>0</v>
      </c>
      <c r="K78" s="26"/>
      <c r="L78" s="26"/>
      <c r="M78" s="27" t="str">
        <f aca="false">CONCATENATE(K78," ",L78)</f>
        <v> </v>
      </c>
      <c r="N78" s="26"/>
      <c r="O78" s="26"/>
      <c r="P78" s="26"/>
      <c r="Q78" s="27" t="n">
        <f aca="false">IF(R78=1,Y78,(IF(R78=2,Z78,(IF(R78=3,AA78,0)))))</f>
        <v>0</v>
      </c>
      <c r="R78" s="28"/>
      <c r="S78" s="29"/>
      <c r="T78" s="29"/>
      <c r="U78" s="30" t="n">
        <f aca="false">IF(S78&gt;T78,S78,T78)</f>
        <v>0</v>
      </c>
      <c r="V78" s="1" t="n">
        <f aca="false">IF(R79=1,U79,999)</f>
        <v>999</v>
      </c>
      <c r="W78" s="1" t="n">
        <f aca="false">IF(R79=2,U79,999)</f>
        <v>999</v>
      </c>
      <c r="X78" s="1" t="n">
        <f aca="false">IF(R79=3,U79,999)</f>
        <v>999</v>
      </c>
      <c r="Y78" s="1" t="s">
        <v>20</v>
      </c>
      <c r="Z78" s="1" t="s">
        <v>21</v>
      </c>
      <c r="AA78" s="1" t="s">
        <v>22</v>
      </c>
      <c r="AB78" s="1" t="n">
        <f aca="false">IF(O79=1,V78,99999)</f>
        <v>99999</v>
      </c>
      <c r="AC78" s="1" t="n">
        <f aca="false">IF(O79=1,W78,99999)</f>
        <v>99999</v>
      </c>
      <c r="AD78" s="1" t="n">
        <f aca="false">IF(O79=1,X78,99999)</f>
        <v>99999</v>
      </c>
      <c r="AE78" s="0" t="n">
        <f aca="false">IF(O78=0,0,IF(A77=1,25, IF(A77=2,22,IF(A77=3,20,IF(A77=4,18,IF(A77=5,16, IF(A77=6,15, IF(A77=7,14, IF(A77=8,13,IF(A77=9,12, IF(A77=10,11,IF(A77=11,10, IF(A77=12,9, IF(A77=13,8,IF(A77=14,7, IF(A77=15,6,IF(A77&gt;15,5,0)))))))))))))))))</f>
        <v>0</v>
      </c>
      <c r="AF78" s="0" t="n">
        <f aca="false">IF(O78=0,0,IF(B77=1,12, IF(B77=2,10,IF(B77=3,8,IF(B77=4,6,IF(B77=5,5, IF(B77=6,5, IF(B77=7,5, IF(B77&gt;7,5,0)))))))))</f>
        <v>0</v>
      </c>
      <c r="AG78" s="0" t="n">
        <f aca="false">IF(O78=0,0,IF(C77=1,12, IF(C77=2,10,IF(C77=3,8,IF(C77=4,7,IF(C77=5,6, IF(C77=6,5, IF(C77=7,5, IF(C77&gt;7,5,0)))))))))</f>
        <v>0</v>
      </c>
      <c r="AH78" s="0" t="e">
        <f aca="false">AE78-Tabulka1[[#This Row],[půjčený závodník m-1, ž-1,2, sg-1]]*3</f>
        <v>#N/A</v>
      </c>
      <c r="AI78" s="0" t="e">
        <f aca="false">AF78-Tabulka1[[#This Row],[půjčený závodník m-1, ž-1,2, sg-1]]*2</f>
        <v>#N/A</v>
      </c>
      <c r="AJ78" s="0" t="e">
        <f aca="false">AG78-Tabulka1[[#This Row],[půjčený závodník m-1, ž-1,2, sg-1]]*3</f>
        <v>#N/A</v>
      </c>
    </row>
    <row r="79" customFormat="false" ht="13.8" hidden="false" customHeight="false" outlineLevel="0" collapsed="false">
      <c r="A79" s="1" t="n">
        <f aca="false">RANK(AB79,AB3:AB83,1)</f>
        <v>35</v>
      </c>
      <c r="B79" s="1" t="n">
        <f aca="false">RANK(AC79,AC3:AC83,1)</f>
        <v>34</v>
      </c>
      <c r="C79" s="1" t="n">
        <f aca="false">RANK(AD79,AD3:AD83,1)</f>
        <v>36</v>
      </c>
      <c r="D79" s="1" t="n">
        <f aca="false">RANK(V79,V3:V83,1)</f>
        <v>25</v>
      </c>
      <c r="E79" s="1" t="n">
        <f aca="false">RANK(W79,W3:W83,1)</f>
        <v>9</v>
      </c>
      <c r="F79" s="1" t="n">
        <f aca="false">RANK(X79,X3:X83,1)</f>
        <v>8</v>
      </c>
      <c r="G79" s="24" t="n">
        <f aca="false">IF(R79=1,D78,IF(R79=2,E78,IF(R79=3,F78,0)))</f>
        <v>0</v>
      </c>
      <c r="H79" s="25" t="n">
        <v>76</v>
      </c>
      <c r="I79" s="25" t="n">
        <f aca="false">IF(O79=0,0,IF(R79=1,A78,IF(R79=2,B78,IF(R79=3,C78,0))))</f>
        <v>0</v>
      </c>
      <c r="J79" s="25" t="n">
        <f aca="false">IF(R79=1,AH79, IF(R79=2,AI79,IF(R79=3,AJ79,0)))</f>
        <v>0</v>
      </c>
      <c r="K79" s="26"/>
      <c r="L79" s="26"/>
      <c r="M79" s="27" t="str">
        <f aca="false">CONCATENATE(K79," ",L79)</f>
        <v> </v>
      </c>
      <c r="N79" s="26"/>
      <c r="O79" s="26"/>
      <c r="P79" s="26"/>
      <c r="Q79" s="27" t="n">
        <f aca="false">IF(R79=1,Y79,(IF(R79=2,Z79,(IF(R79=3,AA79,0)))))</f>
        <v>0</v>
      </c>
      <c r="R79" s="28"/>
      <c r="S79" s="29"/>
      <c r="T79" s="29"/>
      <c r="U79" s="30" t="n">
        <f aca="false">IF(S79&gt;T79,S79,T79)</f>
        <v>0</v>
      </c>
      <c r="V79" s="1" t="n">
        <f aca="false">IF(R80=1,U80,999)</f>
        <v>999</v>
      </c>
      <c r="W79" s="1" t="n">
        <f aca="false">IF(R80=2,U80,999)</f>
        <v>999</v>
      </c>
      <c r="X79" s="1" t="n">
        <f aca="false">IF(R80=3,U80,999)</f>
        <v>999</v>
      </c>
      <c r="Y79" s="1" t="s">
        <v>20</v>
      </c>
      <c r="Z79" s="1" t="s">
        <v>21</v>
      </c>
      <c r="AA79" s="1" t="s">
        <v>22</v>
      </c>
      <c r="AB79" s="1" t="n">
        <f aca="false">IF(O80=1,V79,99999)</f>
        <v>99999</v>
      </c>
      <c r="AC79" s="1" t="n">
        <f aca="false">IF(O80=1,W79,99999)</f>
        <v>99999</v>
      </c>
      <c r="AD79" s="1" t="n">
        <f aca="false">IF(O80=1,X79,99999)</f>
        <v>99999</v>
      </c>
      <c r="AE79" s="0" t="n">
        <f aca="false">IF(O79=0,0,IF(A78=1,25, IF(A78=2,22,IF(A78=3,20,IF(A78=4,18,IF(A78=5,16, IF(A78=6,15, IF(A78=7,14, IF(A78=8,13,IF(A78=9,12, IF(A78=10,11,IF(A78=11,10, IF(A78=12,9, IF(A78=13,8,IF(A78=14,7, IF(A78=15,6,IF(A78&gt;15,5,0)))))))))))))))))</f>
        <v>0</v>
      </c>
      <c r="AF79" s="0" t="n">
        <f aca="false">IF(O79=0,0,IF(B78=1,12, IF(B78=2,10,IF(B78=3,8,IF(B78=4,6,IF(B78=5,5, IF(B78=6,5, IF(B78=7,5, IF(B78&gt;7,5,0)))))))))</f>
        <v>0</v>
      </c>
      <c r="AG79" s="0" t="n">
        <f aca="false">IF(O79=0,0,IF(C78=1,12, IF(C78=2,10,IF(C78=3,8,IF(C78=4,7,IF(C78=5,6, IF(C78=6,5, IF(C78=7,5, IF(C78&gt;7,5,0)))))))))</f>
        <v>0</v>
      </c>
      <c r="AH79" s="0" t="e">
        <f aca="false">AE79-Tabulka1[[#This Row],[půjčený závodník m-1, ž-1,2, sg-1]]*3</f>
        <v>#N/A</v>
      </c>
      <c r="AI79" s="0" t="e">
        <f aca="false">AF79-Tabulka1[[#This Row],[půjčený závodník m-1, ž-1,2, sg-1]]*2</f>
        <v>#N/A</v>
      </c>
      <c r="AJ79" s="0" t="e">
        <f aca="false">AG79-Tabulka1[[#This Row],[půjčený závodník m-1, ž-1,2, sg-1]]*3</f>
        <v>#N/A</v>
      </c>
    </row>
    <row r="80" customFormat="false" ht="13.8" hidden="false" customHeight="false" outlineLevel="0" collapsed="false">
      <c r="A80" s="1" t="n">
        <f aca="false">RANK(AB80,AB3:AB83,1)</f>
        <v>35</v>
      </c>
      <c r="B80" s="1" t="n">
        <f aca="false">RANK(AC80,AC3:AC83,1)</f>
        <v>34</v>
      </c>
      <c r="C80" s="1" t="n">
        <f aca="false">RANK(AD80,AD3:AD83,1)</f>
        <v>36</v>
      </c>
      <c r="D80" s="1" t="n">
        <f aca="false">RANK(V80,V3:V83,1)</f>
        <v>25</v>
      </c>
      <c r="E80" s="1" t="n">
        <f aca="false">RANK(W80,W3:W83,1)</f>
        <v>9</v>
      </c>
      <c r="F80" s="1" t="n">
        <f aca="false">RANK(X80,X3:X83,1)</f>
        <v>8</v>
      </c>
      <c r="G80" s="24" t="n">
        <f aca="false">IF(R80=1,D79,IF(R80=2,E79,IF(R80=3,F79,0)))</f>
        <v>0</v>
      </c>
      <c r="H80" s="25" t="n">
        <v>77</v>
      </c>
      <c r="I80" s="25" t="n">
        <f aca="false">IF(O80=0,0,IF(R80=1,A79,IF(R80=2,B79,IF(R80=3,C79,0))))</f>
        <v>0</v>
      </c>
      <c r="J80" s="25" t="n">
        <f aca="false">IF(R80=1,AH80, IF(R80=2,AI80,IF(R80=3,AJ80,0)))</f>
        <v>0</v>
      </c>
      <c r="K80" s="26"/>
      <c r="L80" s="26"/>
      <c r="M80" s="27" t="str">
        <f aca="false">CONCATENATE(K80," ",L80)</f>
        <v> </v>
      </c>
      <c r="N80" s="26"/>
      <c r="O80" s="26"/>
      <c r="P80" s="26"/>
      <c r="Q80" s="27" t="n">
        <f aca="false">IF(R80=1,Y80,(IF(R80=2,Z80,(IF(R80=3,AA80,0)))))</f>
        <v>0</v>
      </c>
      <c r="R80" s="28"/>
      <c r="S80" s="29"/>
      <c r="T80" s="29"/>
      <c r="U80" s="30" t="n">
        <f aca="false">IF(S80&gt;T80,S80,T80)</f>
        <v>0</v>
      </c>
      <c r="V80" s="1" t="n">
        <f aca="false">IF(R81=1,U81,999)</f>
        <v>999</v>
      </c>
      <c r="W80" s="1" t="n">
        <f aca="false">IF(R81=2,U81,999)</f>
        <v>999</v>
      </c>
      <c r="X80" s="1" t="n">
        <f aca="false">IF(R81=3,U81,999)</f>
        <v>999</v>
      </c>
      <c r="Y80" s="1" t="s">
        <v>20</v>
      </c>
      <c r="Z80" s="1" t="s">
        <v>21</v>
      </c>
      <c r="AA80" s="1" t="s">
        <v>22</v>
      </c>
      <c r="AB80" s="1" t="n">
        <f aca="false">IF(O81=1,V80,99999)</f>
        <v>99999</v>
      </c>
      <c r="AC80" s="1" t="n">
        <f aca="false">IF(O81=1,W80,99999)</f>
        <v>99999</v>
      </c>
      <c r="AD80" s="1" t="n">
        <f aca="false">IF(O81=1,X80,99999)</f>
        <v>99999</v>
      </c>
      <c r="AE80" s="0" t="n">
        <f aca="false">IF(O80=0,0,IF(A79=1,25, IF(A79=2,22,IF(A79=3,20,IF(A79=4,18,IF(A79=5,16, IF(A79=6,15, IF(A79=7,14, IF(A79=8,13,IF(A79=9,12, IF(A79=10,11,IF(A79=11,10, IF(A79=12,9, IF(A79=13,8,IF(A79=14,7, IF(A79=15,6,IF(A79&gt;15,5,0)))))))))))))))))</f>
        <v>0</v>
      </c>
      <c r="AF80" s="0" t="n">
        <f aca="false">IF(O80=0,0,IF(B79=1,12, IF(B79=2,10,IF(B79=3,8,IF(B79=4,6,IF(B79=5,5, IF(B79=6,5, IF(B79=7,5, IF(B79&gt;7,5,0)))))))))</f>
        <v>0</v>
      </c>
      <c r="AG80" s="0" t="n">
        <f aca="false">IF(O80=0,0,IF(C79=1,12, IF(C79=2,10,IF(C79=3,8,IF(C79=4,7,IF(C79=5,6, IF(C79=6,5, IF(C79=7,5, IF(C79&gt;7,5,0)))))))))</f>
        <v>0</v>
      </c>
      <c r="AH80" s="0" t="e">
        <f aca="false">AE80-Tabulka1[[#This Row],[půjčený závodník m-1, ž-1,2, sg-1]]*3</f>
        <v>#N/A</v>
      </c>
      <c r="AI80" s="0" t="e">
        <f aca="false">AF80-Tabulka1[[#This Row],[půjčený závodník m-1, ž-1,2, sg-1]]*2</f>
        <v>#N/A</v>
      </c>
      <c r="AJ80" s="0" t="e">
        <f aca="false">AG80-Tabulka1[[#This Row],[půjčený závodník m-1, ž-1,2, sg-1]]*3</f>
        <v>#N/A</v>
      </c>
    </row>
    <row r="81" customFormat="false" ht="13.8" hidden="false" customHeight="false" outlineLevel="0" collapsed="false">
      <c r="A81" s="1" t="n">
        <f aca="false">RANK(AB81,AB3:AB83,1)</f>
        <v>35</v>
      </c>
      <c r="B81" s="1" t="n">
        <f aca="false">RANK(AC81,AC3:AC83,1)</f>
        <v>34</v>
      </c>
      <c r="C81" s="1" t="n">
        <f aca="false">RANK(AD81,AD3:AD83,1)</f>
        <v>36</v>
      </c>
      <c r="D81" s="1" t="n">
        <f aca="false">RANK(V81,V3:V83,1)</f>
        <v>25</v>
      </c>
      <c r="E81" s="1" t="n">
        <f aca="false">RANK(W81,W3:W83,1)</f>
        <v>9</v>
      </c>
      <c r="F81" s="1" t="n">
        <f aca="false">RANK(X81,X3:X83,1)</f>
        <v>8</v>
      </c>
      <c r="G81" s="24" t="n">
        <f aca="false">IF(R81=1,D80,IF(R81=2,E80,IF(R81=3,F80,0)))</f>
        <v>0</v>
      </c>
      <c r="H81" s="25" t="n">
        <v>78</v>
      </c>
      <c r="I81" s="25" t="n">
        <f aca="false">IF(O81=0,0,IF(R81=1,A80,IF(R81=2,B80,IF(R81=3,C80,0))))</f>
        <v>0</v>
      </c>
      <c r="J81" s="25" t="n">
        <f aca="false">IF(R81=1,AH81, IF(R81=2,AI81,IF(R81=3,AJ81,0)))</f>
        <v>0</v>
      </c>
      <c r="K81" s="26"/>
      <c r="L81" s="26"/>
      <c r="M81" s="27" t="str">
        <f aca="false">CONCATENATE(K81," ",L81)</f>
        <v> </v>
      </c>
      <c r="N81" s="26"/>
      <c r="O81" s="26"/>
      <c r="P81" s="26"/>
      <c r="Q81" s="27" t="n">
        <f aca="false">IF(R81=1,Y81,(IF(R81=2,Z81,(IF(R81=3,AA81,0)))))</f>
        <v>0</v>
      </c>
      <c r="R81" s="28"/>
      <c r="S81" s="29"/>
      <c r="T81" s="29"/>
      <c r="U81" s="30" t="n">
        <f aca="false">IF(S81&gt;T81,S81,T81)</f>
        <v>0</v>
      </c>
      <c r="V81" s="1" t="n">
        <f aca="false">IF(R82=1,U82,999)</f>
        <v>999</v>
      </c>
      <c r="W81" s="1" t="n">
        <f aca="false">IF(R82=2,U82,999)</f>
        <v>999</v>
      </c>
      <c r="X81" s="1" t="n">
        <f aca="false">IF(R82=3,U82,999)</f>
        <v>999</v>
      </c>
      <c r="Y81" s="1" t="s">
        <v>20</v>
      </c>
      <c r="Z81" s="1" t="s">
        <v>21</v>
      </c>
      <c r="AA81" s="1" t="s">
        <v>22</v>
      </c>
      <c r="AB81" s="1" t="n">
        <f aca="false">IF(O82=1,V81,99999)</f>
        <v>99999</v>
      </c>
      <c r="AC81" s="1" t="n">
        <f aca="false">IF(O82=1,W81,99999)</f>
        <v>99999</v>
      </c>
      <c r="AD81" s="1" t="n">
        <f aca="false">IF(O82=1,X81,99999)</f>
        <v>99999</v>
      </c>
      <c r="AE81" s="0" t="n">
        <f aca="false">IF(O81=0,0,IF(A80=1,25, IF(A80=2,22,IF(A80=3,20,IF(A80=4,18,IF(A80=5,16, IF(A80=6,15, IF(A80=7,14, IF(A80=8,13,IF(A80=9,12, IF(A80=10,11,IF(A80=11,10, IF(A80=12,9, IF(A80=13,8,IF(A80=14,7, IF(A80=15,6,IF(A80&gt;15,5,0)))))))))))))))))</f>
        <v>0</v>
      </c>
      <c r="AF81" s="0" t="n">
        <f aca="false">IF(O81=0,0,IF(B80=1,12, IF(B80=2,10,IF(B80=3,8,IF(B80=4,6,IF(B80=5,5, IF(B80=6,5, IF(B80=7,5, IF(B80&gt;7,5,0)))))))))</f>
        <v>0</v>
      </c>
      <c r="AG81" s="0" t="n">
        <f aca="false">IF(O81=0,0,IF(C80=1,12, IF(C80=2,10,IF(C80=3,8,IF(C80=4,7,IF(C80=5,6, IF(C80=6,5, IF(C80=7,5, IF(C80&gt;7,5,0)))))))))</f>
        <v>0</v>
      </c>
      <c r="AH81" s="0" t="e">
        <f aca="false">AE81-Tabulka1[[#This Row],[půjčený závodník m-1, ž-1,2, sg-1]]*3</f>
        <v>#N/A</v>
      </c>
      <c r="AI81" s="0" t="e">
        <f aca="false">AF81-Tabulka1[[#This Row],[půjčený závodník m-1, ž-1,2, sg-1]]*2</f>
        <v>#N/A</v>
      </c>
      <c r="AJ81" s="0" t="e">
        <f aca="false">AG81-Tabulka1[[#This Row],[půjčený závodník m-1, ž-1,2, sg-1]]*3</f>
        <v>#N/A</v>
      </c>
    </row>
    <row r="82" customFormat="false" ht="13.8" hidden="false" customHeight="false" outlineLevel="0" collapsed="false">
      <c r="A82" s="1" t="n">
        <f aca="false">RANK(AB82,AB3:AB83,1)</f>
        <v>35</v>
      </c>
      <c r="B82" s="1" t="n">
        <f aca="false">RANK(AC82,AC3:AC83,1)</f>
        <v>34</v>
      </c>
      <c r="C82" s="1" t="n">
        <f aca="false">RANK(AD82,AD3:AD83,1)</f>
        <v>36</v>
      </c>
      <c r="D82" s="1" t="n">
        <f aca="false">RANK(V82,V3:V83,1)</f>
        <v>25</v>
      </c>
      <c r="E82" s="1" t="n">
        <f aca="false">RANK(W82,W3:W83,1)</f>
        <v>9</v>
      </c>
      <c r="F82" s="1" t="n">
        <f aca="false">RANK(X82,X3:X83,1)</f>
        <v>8</v>
      </c>
      <c r="G82" s="24" t="n">
        <f aca="false">IF(R82=1,D81,IF(R82=2,E81,IF(R82=3,F81,0)))</f>
        <v>0</v>
      </c>
      <c r="H82" s="25" t="n">
        <v>79</v>
      </c>
      <c r="I82" s="25" t="n">
        <f aca="false">IF(O82=0,0,IF(R82=1,A81,IF(R82=2,B81,IF(R82=3,C81,0))))</f>
        <v>0</v>
      </c>
      <c r="J82" s="25" t="n">
        <f aca="false">IF(R82=1,AH82, IF(R82=2,AI82,IF(R82=3,AJ82,0)))</f>
        <v>0</v>
      </c>
      <c r="K82" s="26"/>
      <c r="L82" s="26"/>
      <c r="M82" s="27" t="str">
        <f aca="false">CONCATENATE(K82," ",L82)</f>
        <v> </v>
      </c>
      <c r="N82" s="26"/>
      <c r="O82" s="26"/>
      <c r="P82" s="26"/>
      <c r="Q82" s="27" t="n">
        <f aca="false">IF(R82=1,Y82,(IF(R82=2,Z82,(IF(R82=3,AA82,0)))))</f>
        <v>0</v>
      </c>
      <c r="R82" s="28"/>
      <c r="S82" s="29"/>
      <c r="T82" s="29"/>
      <c r="U82" s="30" t="n">
        <f aca="false">IF(S82&gt;T82,S82,T82)</f>
        <v>0</v>
      </c>
      <c r="V82" s="1" t="n">
        <f aca="false">IF(R83=1,U83,999)</f>
        <v>999</v>
      </c>
      <c r="W82" s="1" t="n">
        <f aca="false">IF(R83=2,U83,999)</f>
        <v>999</v>
      </c>
      <c r="X82" s="1" t="n">
        <f aca="false">IF(R83=3,U83,999)</f>
        <v>999</v>
      </c>
      <c r="Y82" s="1" t="s">
        <v>20</v>
      </c>
      <c r="Z82" s="1" t="s">
        <v>21</v>
      </c>
      <c r="AA82" s="1" t="s">
        <v>22</v>
      </c>
      <c r="AB82" s="1" t="n">
        <f aca="false">IF(O83=1,V82,99999)</f>
        <v>99999</v>
      </c>
      <c r="AC82" s="1" t="n">
        <f aca="false">IF(O83=1,W82,99999)</f>
        <v>99999</v>
      </c>
      <c r="AD82" s="1" t="n">
        <f aca="false">IF(O83=1,X82,99999)</f>
        <v>99999</v>
      </c>
      <c r="AE82" s="0" t="n">
        <f aca="false">IF(O82=0,0,IF(A81=1,25, IF(A81=2,22,IF(A81=3,20,IF(A81=4,18,IF(A81=5,16, IF(A81=6,15, IF(A81=7,14, IF(A81=8,13,IF(A81=9,12, IF(A81=10,11,IF(A81=11,10, IF(A81=12,9, IF(A81=13,8,IF(A81=14,7, IF(A81=15,6,IF(A81&gt;15,5,0)))))))))))))))))</f>
        <v>0</v>
      </c>
      <c r="AF82" s="0" t="n">
        <f aca="false">IF(O82=0,0,IF(B81=1,12, IF(B81=2,10,IF(B81=3,8,IF(B81=4,6,IF(B81=5,5, IF(B81=6,5, IF(B81=7,5, IF(B81&gt;7,5,0)))))))))</f>
        <v>0</v>
      </c>
      <c r="AG82" s="0" t="n">
        <f aca="false">IF(O82=0,0,IF(C81=1,12, IF(C81=2,10,IF(C81=3,8,IF(C81=4,7,IF(C81=5,6, IF(C81=6,5, IF(C81=7,5, IF(C81&gt;7,5,0)))))))))</f>
        <v>0</v>
      </c>
      <c r="AH82" s="0" t="e">
        <f aca="false">AE82-Tabulka1[[#This Row],[půjčený závodník m-1, ž-1,2, sg-1]]*3</f>
        <v>#N/A</v>
      </c>
      <c r="AI82" s="0" t="e">
        <f aca="false">AF82-Tabulka1[[#This Row],[půjčený závodník m-1, ž-1,2, sg-1]]*2</f>
        <v>#N/A</v>
      </c>
      <c r="AJ82" s="0" t="e">
        <f aca="false">AG82-Tabulka1[[#This Row],[půjčený závodník m-1, ž-1,2, sg-1]]*3</f>
        <v>#N/A</v>
      </c>
    </row>
    <row r="83" customFormat="false" ht="13.8" hidden="false" customHeight="false" outlineLevel="0" collapsed="false">
      <c r="A83" s="1" t="n">
        <f aca="false">RANK(AB83,AB3:AB83,1)</f>
        <v>35</v>
      </c>
      <c r="B83" s="1" t="n">
        <f aca="false">RANK(AC83,AC3:AC83,1)</f>
        <v>34</v>
      </c>
      <c r="C83" s="1" t="n">
        <f aca="false">RANK(AD83,AD3:AD83,1)</f>
        <v>36</v>
      </c>
      <c r="D83" s="1" t="n">
        <f aca="false">RANK(V83,V3:V83,1)</f>
        <v>25</v>
      </c>
      <c r="E83" s="1" t="n">
        <f aca="false">RANK(W83,W3:W83,1)</f>
        <v>9</v>
      </c>
      <c r="F83" s="1" t="n">
        <f aca="false">RANK(X83,X3:X83,1)</f>
        <v>8</v>
      </c>
      <c r="G83" s="24" t="n">
        <f aca="false">IF(R83=1,D82,IF(R83=2,E82,IF(R83=3,F82,0)))</f>
        <v>0</v>
      </c>
      <c r="H83" s="25" t="n">
        <v>80</v>
      </c>
      <c r="I83" s="25" t="n">
        <f aca="false">IF(O83=0,0,IF(R83=1,A82,IF(R83=2,B82,IF(R83=3,C82,0))))</f>
        <v>0</v>
      </c>
      <c r="J83" s="25" t="n">
        <f aca="false">IF(R83=1,AH83, IF(R83=2,AI83,IF(R83=3,AJ83,0)))</f>
        <v>0</v>
      </c>
      <c r="K83" s="26"/>
      <c r="L83" s="26"/>
      <c r="M83" s="27" t="str">
        <f aca="false">CONCATENATE(K83," ",L83)</f>
        <v> </v>
      </c>
      <c r="N83" s="26"/>
      <c r="O83" s="26"/>
      <c r="P83" s="26"/>
      <c r="Q83" s="27" t="n">
        <f aca="false">IF(R83=1,Y83,(IF(R83=2,Z83,(IF(R83=3,AA83,0)))))</f>
        <v>0</v>
      </c>
      <c r="R83" s="28"/>
      <c r="S83" s="29"/>
      <c r="T83" s="29"/>
      <c r="U83" s="30" t="n">
        <f aca="false">IF(S83&gt;T83,S83,T83)</f>
        <v>0</v>
      </c>
      <c r="V83" s="1" t="n">
        <f aca="false">IF(R84=1,U84,999)</f>
        <v>999</v>
      </c>
      <c r="W83" s="1" t="n">
        <f aca="false">IF(R84=2,U84,999)</f>
        <v>999</v>
      </c>
      <c r="X83" s="1" t="n">
        <f aca="false">IF(R84=3,U84,999)</f>
        <v>999</v>
      </c>
      <c r="Y83" s="1" t="s">
        <v>20</v>
      </c>
      <c r="Z83" s="1" t="s">
        <v>21</v>
      </c>
      <c r="AA83" s="1" t="s">
        <v>22</v>
      </c>
      <c r="AB83" s="1" t="n">
        <f aca="false">IF(O84=1,V83,99999)</f>
        <v>99999</v>
      </c>
      <c r="AC83" s="1" t="n">
        <f aca="false">IF(O84=1,W83,99999)</f>
        <v>99999</v>
      </c>
      <c r="AD83" s="1" t="n">
        <f aca="false">IF(O84=1,X83,99999)</f>
        <v>99999</v>
      </c>
      <c r="AE83" s="0" t="n">
        <f aca="false">IF(O83=0,0,IF(A82=1,25, IF(A82=2,22,IF(A82=3,20,IF(A82=4,18,IF(A82=5,16, IF(A82=6,15, IF(A82=7,14, IF(A82=8,13,IF(A82=9,12, IF(A82=10,11,IF(A82=11,10, IF(A82=12,9, IF(A82=13,8,IF(A82=14,7, IF(A82=15,6,IF(A82&gt;15,5,0)))))))))))))))))</f>
        <v>0</v>
      </c>
      <c r="AF83" s="0" t="n">
        <f aca="false">IF(O83=0,0,IF(B82=1,12, IF(B82=2,10,IF(B82=3,8,IF(B82=4,6,IF(B82=5,5, IF(B82=6,5, IF(B82=7,5, IF(B82&gt;7,5,0)))))))))</f>
        <v>0</v>
      </c>
      <c r="AG83" s="0" t="n">
        <f aca="false">IF(O83=0,0,IF(C82=1,12, IF(C82=2,10,IF(C82=3,8,IF(C82=4,7,IF(C82=5,6, IF(C82=6,5, IF(C82=7,5, IF(C82&gt;7,5,0)))))))))</f>
        <v>0</v>
      </c>
      <c r="AH83" s="0" t="e">
        <f aca="false">AE83-Tabulka1[[#This Row],[půjčený závodník m-1, ž-1,2, sg-1]]*3</f>
        <v>#N/A</v>
      </c>
      <c r="AI83" s="0" t="e">
        <f aca="false">AF83-Tabulka1[[#This Row],[půjčený závodník m-1, ž-1,2, sg-1]]*2</f>
        <v>#N/A</v>
      </c>
      <c r="AJ83" s="0" t="e">
        <f aca="false">AG83-Tabulka1[[#This Row],[půjčený závodník m-1, ž-1,2, sg-1]]*3</f>
        <v>#N/A</v>
      </c>
    </row>
    <row r="84" customFormat="false" ht="13.8" hidden="false" customHeight="false" outlineLevel="0" collapsed="false">
      <c r="G84" s="46" t="n">
        <f aca="false">IF(R84=1,D83,IF(R84=2,E83,IF(R84=3,F83,0)))</f>
        <v>0</v>
      </c>
      <c r="H84" s="47" t="n">
        <v>81</v>
      </c>
      <c r="I84" s="47" t="n">
        <f aca="false">IF(O84=0,0,IF(R84=1,A83,IF(R84=2,B83,IF(R84=3,C83,0))))</f>
        <v>0</v>
      </c>
      <c r="J84" s="47" t="n">
        <f aca="false">IF(R84=1,AH84, IF(R84=2,AI84,IF(R84=3,AJ84,0)))</f>
        <v>0</v>
      </c>
      <c r="K84" s="48"/>
      <c r="L84" s="48"/>
      <c r="M84" s="49" t="str">
        <f aca="false">CONCATENATE(K84," ",L84)</f>
        <v> </v>
      </c>
      <c r="N84" s="48"/>
      <c r="O84" s="48"/>
      <c r="P84" s="48"/>
      <c r="Q84" s="49" t="n">
        <f aca="false">IF(R84=1,Y84,(IF(R84=2,Z84,(IF(R84=3,AA84,0)))))</f>
        <v>0</v>
      </c>
      <c r="R84" s="50"/>
      <c r="S84" s="51"/>
      <c r="T84" s="51"/>
      <c r="U84" s="52" t="n">
        <f aca="false">IF(S84&gt;T84,S84,T84)</f>
        <v>0</v>
      </c>
      <c r="V84" s="1"/>
      <c r="W84" s="1"/>
      <c r="X84" s="1"/>
      <c r="Y84" s="1" t="s">
        <v>20</v>
      </c>
      <c r="Z84" s="1" t="s">
        <v>21</v>
      </c>
      <c r="AA84" s="1" t="s">
        <v>22</v>
      </c>
      <c r="AB84" s="1" t="n">
        <f aca="false">IF(M85=1,V84,99999)</f>
        <v>99999</v>
      </c>
      <c r="AC84" s="1" t="n">
        <f aca="false">IF(M85=1,W84,99999)</f>
        <v>99999</v>
      </c>
      <c r="AD84" s="1" t="n">
        <f aca="false">IF(M85=1,X84,99999)</f>
        <v>99999</v>
      </c>
      <c r="AE84" s="0" t="n">
        <f aca="false">IF(O84=0,0,IF(A83=1,25, IF(A83=2,22,IF(A83=3,20,IF(A83=4,18,IF(A83=5,16, IF(A83=6,15, IF(A83=7,14, IF(A83=8,13,IF(A83=9,12, IF(A83=10,11,IF(A83=11,10, IF(A83=12,9, IF(A83=13,8,IF(A83=14,7, IF(A83=15,6,IF(A83&gt;15,5,0)))))))))))))))))</f>
        <v>0</v>
      </c>
      <c r="AF84" s="0" t="n">
        <f aca="false">IF(O84=0,0,IF(B83=1,12, IF(B83=2,10,IF(B83=3,8,IF(B83=4,6,IF(B83=5,5, IF(B83=6,5, IF(B83=7,5, IF(B83&gt;7,5,0)))))))))</f>
        <v>0</v>
      </c>
      <c r="AG84" s="0" t="n">
        <f aca="false">IF(O84=0,0,IF(C83=1,12, IF(C83=2,10,IF(C83=3,8,IF(C83=4,7,IF(C83=5,6, IF(C83=6,5, IF(C83=7,5, IF(C83&gt;7,5,0)))))))))</f>
        <v>0</v>
      </c>
      <c r="AH84" s="0" t="e">
        <f aca="false">AE84-Tabulka1[[#This Row],[půjčený závodník m-1, ž-1,2, sg-1]]*3</f>
        <v>#N/A</v>
      </c>
      <c r="AI84" s="0" t="e">
        <f aca="false">AF84-Tabulka1[[#This Row],[půjčený závodník m-1, ž-1,2, sg-1]]*2</f>
        <v>#N/A</v>
      </c>
      <c r="AJ84" s="0" t="e">
        <f aca="false">AG84-Tabulka1[[#This Row],[půjčený závodník m-1, ž-1,2, sg-1]]*3</f>
        <v>#N/A</v>
      </c>
    </row>
  </sheetData>
  <mergeCells count="6">
    <mergeCell ref="G1:J1"/>
    <mergeCell ref="K1:U1"/>
    <mergeCell ref="G2:J2"/>
    <mergeCell ref="K2:L2"/>
    <mergeCell ref="N2:P2"/>
    <mergeCell ref="R2:T2"/>
  </mergeCells>
  <conditionalFormatting sqref="R4:R84">
    <cfRule type="colorScale" priority="2">
      <colorScale>
        <cfvo type="num" val="1"/>
        <cfvo type="num" val="2"/>
        <cfvo type="num" val="3"/>
        <color rgb="FF558ED5"/>
        <color rgb="FFE46C0A"/>
        <color rgb="FF63BE7B"/>
      </colorScale>
    </cfRule>
  </conditionalFormatting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0"/>
  <sheetViews>
    <sheetView windowProtection="false" showFormulas="false" showGridLines="true" showRowColHeaders="true" showZeros="true" rightToLeft="false" tabSelected="false" showOutlineSymbols="true" defaultGridColor="true" view="pageBreakPreview" topLeftCell="A23" colorId="64" zoomScale="65" zoomScaleNormal="100" zoomScalePageLayoutView="65" workbookViewId="0">
      <selection pane="topLeft" activeCell="D2" activeCellId="1" sqref="G28:U28 D2"/>
    </sheetView>
  </sheetViews>
  <sheetFormatPr defaultRowHeight="14.4"/>
  <cols>
    <col collapsed="false" hidden="false" max="1025" min="1" style="0" width="8.36734693877551"/>
  </cols>
  <sheetData>
    <row r="1" customFormat="false" ht="15" hidden="false" customHeight="false" outlineLevel="0" collapsed="false">
      <c r="C1" s="0" t="s">
        <v>7</v>
      </c>
    </row>
    <row r="2" customFormat="false" ht="15" hidden="false" customHeight="false" outlineLevel="0" collapsed="false">
      <c r="A2" s="53" t="n">
        <v>1</v>
      </c>
      <c r="B2" s="53" t="n">
        <v>1</v>
      </c>
      <c r="C2" s="53" t="n">
        <v>2</v>
      </c>
      <c r="D2" s="54" t="n">
        <v>19.647</v>
      </c>
      <c r="E2" s="55" t="n">
        <v>21.193</v>
      </c>
    </row>
    <row r="3" customFormat="false" ht="15" hidden="false" customHeight="false" outlineLevel="0" collapsed="false">
      <c r="A3" s="56" t="n">
        <v>0</v>
      </c>
      <c r="B3" s="56" t="n">
        <v>0</v>
      </c>
      <c r="C3" s="56" t="n">
        <v>1</v>
      </c>
      <c r="D3" s="57" t="s">
        <v>25</v>
      </c>
      <c r="E3" s="58" t="n">
        <v>16.994</v>
      </c>
    </row>
    <row r="4" customFormat="false" ht="15" hidden="false" customHeight="false" outlineLevel="0" collapsed="false">
      <c r="A4" s="56" t="n">
        <v>1</v>
      </c>
      <c r="B4" s="56" t="n">
        <v>1</v>
      </c>
      <c r="C4" s="56" t="n">
        <v>3</v>
      </c>
      <c r="D4" s="57" t="n">
        <v>14.645</v>
      </c>
      <c r="E4" s="58" t="n">
        <v>14.699</v>
      </c>
    </row>
    <row r="5" customFormat="false" ht="15" hidden="false" customHeight="false" outlineLevel="0" collapsed="false">
      <c r="A5" s="56" t="n">
        <v>1</v>
      </c>
      <c r="B5" s="56" t="n">
        <v>1</v>
      </c>
      <c r="C5" s="56" t="n">
        <v>1</v>
      </c>
      <c r="D5" s="57" t="n">
        <v>14.171</v>
      </c>
      <c r="E5" s="58" t="n">
        <v>14.453</v>
      </c>
    </row>
    <row r="6" customFormat="false" ht="15" hidden="false" customHeight="false" outlineLevel="0" collapsed="false">
      <c r="A6" s="56" t="n">
        <v>1</v>
      </c>
      <c r="B6" s="56" t="n">
        <v>1</v>
      </c>
      <c r="C6" s="56" t="n">
        <v>3</v>
      </c>
      <c r="D6" s="57" t="n">
        <v>13.993</v>
      </c>
      <c r="E6" s="58" t="n">
        <v>14.025</v>
      </c>
    </row>
    <row r="7" customFormat="false" ht="15" hidden="false" customHeight="false" outlineLevel="0" collapsed="false">
      <c r="A7" s="56" t="n">
        <v>1</v>
      </c>
      <c r="B7" s="56" t="n">
        <v>1</v>
      </c>
      <c r="C7" s="56" t="n">
        <v>1</v>
      </c>
      <c r="D7" s="57" t="n">
        <v>15.289</v>
      </c>
      <c r="E7" s="58" t="n">
        <v>14.367</v>
      </c>
    </row>
    <row r="8" customFormat="false" ht="15" hidden="false" customHeight="false" outlineLevel="0" collapsed="false">
      <c r="A8" s="56" t="n">
        <v>0</v>
      </c>
      <c r="B8" s="56" t="n">
        <v>0</v>
      </c>
      <c r="C8" s="56" t="n">
        <v>2</v>
      </c>
      <c r="D8" s="57" t="n">
        <v>23.489</v>
      </c>
      <c r="E8" s="58" t="n">
        <v>23.155</v>
      </c>
    </row>
    <row r="9" customFormat="false" ht="15" hidden="false" customHeight="false" outlineLevel="0" collapsed="false">
      <c r="A9" s="56" t="n">
        <v>1</v>
      </c>
      <c r="B9" s="56" t="n">
        <v>1</v>
      </c>
      <c r="C9" s="56" t="n">
        <v>1</v>
      </c>
      <c r="D9" s="57" t="n">
        <v>15.922</v>
      </c>
      <c r="E9" s="58" t="n">
        <v>14.561</v>
      </c>
    </row>
    <row r="10" customFormat="false" ht="15" hidden="false" customHeight="false" outlineLevel="0" collapsed="false">
      <c r="A10" s="56" t="n">
        <v>1</v>
      </c>
      <c r="B10" s="56" t="n">
        <v>1</v>
      </c>
      <c r="C10" s="56" t="n">
        <v>2</v>
      </c>
      <c r="D10" s="57" t="s">
        <v>25</v>
      </c>
      <c r="E10" s="58" t="s">
        <v>25</v>
      </c>
    </row>
    <row r="11" customFormat="false" ht="15" hidden="false" customHeight="false" outlineLevel="0" collapsed="false">
      <c r="A11" s="56" t="n">
        <v>1</v>
      </c>
      <c r="B11" s="56" t="n">
        <v>1</v>
      </c>
      <c r="C11" s="56" t="n">
        <v>1</v>
      </c>
      <c r="D11" s="57" t="n">
        <v>14.896</v>
      </c>
      <c r="E11" s="58" t="n">
        <v>14.409</v>
      </c>
    </row>
    <row r="12" customFormat="false" ht="15" hidden="false" customHeight="false" outlineLevel="0" collapsed="false">
      <c r="A12" s="56" t="n">
        <v>1</v>
      </c>
      <c r="B12" s="56" t="n">
        <v>1</v>
      </c>
      <c r="C12" s="56" t="n">
        <v>2</v>
      </c>
      <c r="D12" s="57" t="n">
        <v>17.71</v>
      </c>
      <c r="E12" s="58" t="n">
        <v>17.802</v>
      </c>
    </row>
    <row r="13" customFormat="false" ht="15" hidden="false" customHeight="false" outlineLevel="0" collapsed="false">
      <c r="A13" s="56" t="n">
        <v>1</v>
      </c>
      <c r="B13" s="56" t="n">
        <v>1</v>
      </c>
      <c r="C13" s="56" t="n">
        <v>1</v>
      </c>
      <c r="D13" s="57" t="n">
        <v>14.211</v>
      </c>
      <c r="E13" s="58" t="n">
        <v>14.434</v>
      </c>
    </row>
    <row r="14" customFormat="false" ht="15" hidden="false" customHeight="false" outlineLevel="0" collapsed="false">
      <c r="A14" s="56" t="n">
        <v>1</v>
      </c>
      <c r="B14" s="56" t="n">
        <v>1</v>
      </c>
      <c r="C14" s="56" t="n">
        <v>1</v>
      </c>
      <c r="D14" s="57" t="n">
        <v>14.555</v>
      </c>
      <c r="E14" s="58" t="n">
        <v>14.04</v>
      </c>
    </row>
    <row r="15" customFormat="false" ht="15" hidden="false" customHeight="false" outlineLevel="0" collapsed="false">
      <c r="A15" s="56" t="n">
        <v>1</v>
      </c>
      <c r="B15" s="56" t="n">
        <v>1</v>
      </c>
      <c r="C15" s="56" t="n">
        <v>1</v>
      </c>
      <c r="D15" s="57" t="n">
        <v>15.432</v>
      </c>
      <c r="E15" s="58" t="n">
        <v>14.606</v>
      </c>
    </row>
    <row r="16" customFormat="false" ht="15" hidden="false" customHeight="false" outlineLevel="0" collapsed="false">
      <c r="A16" s="56" t="n">
        <v>1</v>
      </c>
      <c r="B16" s="56" t="n">
        <v>1</v>
      </c>
      <c r="C16" s="56" t="n">
        <v>1</v>
      </c>
      <c r="D16" s="57" t="n">
        <v>14.131</v>
      </c>
      <c r="E16" s="58" t="n">
        <v>14.917</v>
      </c>
    </row>
    <row r="17" customFormat="false" ht="15" hidden="false" customHeight="false" outlineLevel="0" collapsed="false">
      <c r="A17" s="56" t="n">
        <v>1</v>
      </c>
      <c r="B17" s="56" t="n">
        <v>1</v>
      </c>
      <c r="C17" s="56" t="n">
        <v>2</v>
      </c>
      <c r="D17" s="57" t="s">
        <v>25</v>
      </c>
      <c r="E17" s="58" t="n">
        <v>23.509</v>
      </c>
    </row>
    <row r="18" customFormat="false" ht="15" hidden="false" customHeight="false" outlineLevel="0" collapsed="false">
      <c r="A18" s="56" t="n">
        <v>0</v>
      </c>
      <c r="B18" s="56" t="n">
        <v>0</v>
      </c>
      <c r="C18" s="56" t="n">
        <v>2</v>
      </c>
      <c r="D18" s="57" t="s">
        <v>25</v>
      </c>
      <c r="E18" s="58" t="s">
        <v>25</v>
      </c>
    </row>
    <row r="19" customFormat="false" ht="15" hidden="false" customHeight="false" outlineLevel="0" collapsed="false">
      <c r="A19" s="56" t="n">
        <v>0</v>
      </c>
      <c r="B19" s="56" t="n">
        <v>0</v>
      </c>
      <c r="C19" s="56" t="n">
        <v>1</v>
      </c>
      <c r="D19" s="57" t="n">
        <v>14.615</v>
      </c>
      <c r="E19" s="58" t="n">
        <v>15.187</v>
      </c>
    </row>
    <row r="20" customFormat="false" ht="15" hidden="false" customHeight="false" outlineLevel="0" collapsed="false">
      <c r="A20" s="56" t="n">
        <v>1</v>
      </c>
      <c r="B20" s="56" t="n">
        <v>1</v>
      </c>
      <c r="C20" s="56" t="n">
        <v>1</v>
      </c>
      <c r="D20" s="57" t="n">
        <v>14.807</v>
      </c>
      <c r="E20" s="58" t="n">
        <v>14.476</v>
      </c>
    </row>
    <row r="21" customFormat="false" ht="15" hidden="false" customHeight="false" outlineLevel="0" collapsed="false">
      <c r="A21" s="56" t="n">
        <v>1</v>
      </c>
      <c r="B21" s="56" t="n">
        <v>1</v>
      </c>
      <c r="C21" s="56" t="n">
        <v>1</v>
      </c>
      <c r="D21" s="57" t="n">
        <v>14.862</v>
      </c>
      <c r="E21" s="58" t="n">
        <v>14.432</v>
      </c>
    </row>
    <row r="22" customFormat="false" ht="15" hidden="false" customHeight="false" outlineLevel="0" collapsed="false">
      <c r="A22" s="56" t="n">
        <v>1</v>
      </c>
      <c r="B22" s="56" t="n">
        <v>1</v>
      </c>
      <c r="C22" s="56" t="n">
        <v>1</v>
      </c>
      <c r="D22" s="57" t="n">
        <v>14.012</v>
      </c>
      <c r="E22" s="58" t="n">
        <v>14.159</v>
      </c>
    </row>
    <row r="23" customFormat="false" ht="15" hidden="false" customHeight="false" outlineLevel="0" collapsed="false">
      <c r="A23" s="56" t="n">
        <v>0</v>
      </c>
      <c r="B23" s="56" t="n">
        <v>0</v>
      </c>
      <c r="C23" s="56" t="n">
        <v>2</v>
      </c>
      <c r="D23" s="57" t="n">
        <v>21.166</v>
      </c>
      <c r="E23" s="58" t="n">
        <v>25.508</v>
      </c>
    </row>
    <row r="24" customFormat="false" ht="15" hidden="false" customHeight="false" outlineLevel="0" collapsed="false">
      <c r="A24" s="56" t="n">
        <v>1</v>
      </c>
      <c r="B24" s="56" t="n">
        <v>1</v>
      </c>
      <c r="C24" s="56" t="n">
        <v>3</v>
      </c>
      <c r="D24" s="57" t="n">
        <v>15.337</v>
      </c>
      <c r="E24" s="58" t="n">
        <v>14.599</v>
      </c>
    </row>
    <row r="25" customFormat="false" ht="15" hidden="false" customHeight="false" outlineLevel="0" collapsed="false">
      <c r="A25" s="56" t="n">
        <v>1</v>
      </c>
      <c r="B25" s="56" t="n">
        <v>1</v>
      </c>
      <c r="C25" s="56" t="n">
        <v>1</v>
      </c>
      <c r="D25" s="57" t="n">
        <v>15.851</v>
      </c>
      <c r="E25" s="58" t="n">
        <v>16.125</v>
      </c>
    </row>
    <row r="26" customFormat="false" ht="15" hidden="false" customHeight="false" outlineLevel="0" collapsed="false">
      <c r="A26" s="56" t="n">
        <v>1</v>
      </c>
      <c r="B26" s="56" t="n">
        <v>1</v>
      </c>
      <c r="C26" s="56" t="n">
        <v>3</v>
      </c>
      <c r="D26" s="57" t="s">
        <v>25</v>
      </c>
      <c r="E26" s="58" t="s">
        <v>25</v>
      </c>
    </row>
    <row r="27" customFormat="false" ht="15" hidden="false" customHeight="false" outlineLevel="0" collapsed="false">
      <c r="A27" s="56" t="n">
        <v>1</v>
      </c>
      <c r="B27" s="56" t="n">
        <v>1</v>
      </c>
      <c r="C27" s="56" t="n">
        <v>2</v>
      </c>
      <c r="D27" s="57" t="n">
        <v>20.147</v>
      </c>
      <c r="E27" s="58" t="n">
        <v>18.788</v>
      </c>
    </row>
    <row r="28" customFormat="false" ht="15" hidden="false" customHeight="false" outlineLevel="0" collapsed="false">
      <c r="A28" s="56" t="n">
        <v>1</v>
      </c>
      <c r="B28" s="56" t="n">
        <v>1</v>
      </c>
      <c r="C28" s="56" t="n">
        <v>2</v>
      </c>
      <c r="D28" s="57" t="n">
        <v>17.762</v>
      </c>
      <c r="E28" s="58" t="n">
        <v>17.079</v>
      </c>
    </row>
    <row r="29" customFormat="false" ht="15" hidden="false" customHeight="false" outlineLevel="0" collapsed="false">
      <c r="A29" s="56" t="n">
        <v>0</v>
      </c>
      <c r="B29" s="56" t="n">
        <v>0</v>
      </c>
      <c r="C29" s="56" t="n">
        <v>1</v>
      </c>
      <c r="D29" s="57" t="n">
        <v>20.34</v>
      </c>
      <c r="E29" s="58" t="n">
        <v>21.756</v>
      </c>
    </row>
    <row r="30" customFormat="false" ht="15" hidden="false" customHeight="false" outlineLevel="0" collapsed="false">
      <c r="A30" s="56" t="n">
        <v>1</v>
      </c>
      <c r="B30" s="56" t="n">
        <v>1</v>
      </c>
      <c r="C30" s="56" t="n">
        <v>1</v>
      </c>
      <c r="D30" s="57" t="n">
        <v>16.593</v>
      </c>
      <c r="E30" s="58" t="n">
        <v>15.607</v>
      </c>
    </row>
    <row r="31" customFormat="false" ht="15" hidden="false" customHeight="false" outlineLevel="0" collapsed="false">
      <c r="A31" s="56" t="n">
        <v>1</v>
      </c>
      <c r="B31" s="56" t="n">
        <v>1</v>
      </c>
      <c r="C31" s="56" t="n">
        <v>3</v>
      </c>
      <c r="D31" s="57" t="n">
        <v>19.55</v>
      </c>
      <c r="E31" s="58" t="n">
        <v>19.989</v>
      </c>
    </row>
    <row r="32" customFormat="false" ht="15" hidden="false" customHeight="false" outlineLevel="0" collapsed="false">
      <c r="A32" s="56" t="n">
        <v>1</v>
      </c>
      <c r="B32" s="56" t="n">
        <v>1</v>
      </c>
      <c r="C32" s="56" t="n">
        <v>2</v>
      </c>
      <c r="D32" s="57" t="n">
        <v>18.137</v>
      </c>
      <c r="E32" s="58" t="n">
        <v>17.319</v>
      </c>
    </row>
    <row r="33" customFormat="false" ht="15" hidden="false" customHeight="false" outlineLevel="0" collapsed="false">
      <c r="A33" s="56" t="n">
        <v>1</v>
      </c>
      <c r="B33" s="56" t="n">
        <v>1</v>
      </c>
      <c r="C33" s="56" t="n">
        <v>1</v>
      </c>
      <c r="D33" s="57" t="s">
        <v>25</v>
      </c>
      <c r="E33" s="58" t="s">
        <v>25</v>
      </c>
    </row>
    <row r="34" customFormat="false" ht="15" hidden="false" customHeight="false" outlineLevel="0" collapsed="false">
      <c r="A34" s="56" t="n">
        <v>1</v>
      </c>
      <c r="B34" s="56" t="n">
        <v>1</v>
      </c>
      <c r="C34" s="56" t="n">
        <v>1</v>
      </c>
      <c r="D34" s="57" t="n">
        <v>14.543</v>
      </c>
      <c r="E34" s="58" t="n">
        <v>14.798</v>
      </c>
    </row>
    <row r="35" customFormat="false" ht="15" hidden="false" customHeight="false" outlineLevel="0" collapsed="false">
      <c r="A35" s="56" t="n">
        <v>1</v>
      </c>
      <c r="B35" s="56" t="n">
        <v>1</v>
      </c>
      <c r="C35" s="56" t="n">
        <v>1</v>
      </c>
      <c r="D35" s="57" t="n">
        <v>15.175</v>
      </c>
      <c r="E35" s="58" t="n">
        <v>14.876</v>
      </c>
    </row>
    <row r="36" customFormat="false" ht="15" hidden="false" customHeight="false" outlineLevel="0" collapsed="false">
      <c r="A36" s="56" t="n">
        <v>0</v>
      </c>
      <c r="B36" s="56" t="n">
        <v>0</v>
      </c>
      <c r="C36" s="56" t="n">
        <v>1</v>
      </c>
      <c r="D36" s="57" t="s">
        <v>25</v>
      </c>
      <c r="E36" s="58" t="s">
        <v>25</v>
      </c>
    </row>
    <row r="37" customFormat="false" ht="15" hidden="false" customHeight="false" outlineLevel="0" collapsed="false">
      <c r="A37" s="56" t="n">
        <v>1</v>
      </c>
      <c r="B37" s="56" t="n">
        <v>1</v>
      </c>
      <c r="C37" s="56" t="n">
        <v>2</v>
      </c>
      <c r="D37" s="57" t="s">
        <v>25</v>
      </c>
      <c r="E37" s="58"/>
    </row>
    <row r="38" customFormat="false" ht="15" hidden="false" customHeight="false" outlineLevel="0" collapsed="false">
      <c r="A38" s="56" t="n">
        <v>1</v>
      </c>
      <c r="B38" s="56" t="n">
        <v>1</v>
      </c>
      <c r="C38" s="56" t="n">
        <v>1</v>
      </c>
      <c r="D38" s="57" t="n">
        <v>14.935</v>
      </c>
      <c r="E38" s="58" t="n">
        <v>14.582</v>
      </c>
    </row>
    <row r="39" customFormat="false" ht="15" hidden="false" customHeight="false" outlineLevel="0" collapsed="false">
      <c r="A39" s="56" t="n">
        <v>1</v>
      </c>
      <c r="B39" s="56" t="n">
        <v>1</v>
      </c>
      <c r="C39" s="56" t="n">
        <v>1</v>
      </c>
      <c r="D39" s="57" t="s">
        <v>25</v>
      </c>
      <c r="E39" s="58" t="s">
        <v>25</v>
      </c>
    </row>
    <row r="40" customFormat="false" ht="15" hidden="false" customHeight="false" outlineLevel="0" collapsed="false">
      <c r="A40" s="56" t="n">
        <v>1</v>
      </c>
      <c r="B40" s="56" t="n">
        <v>1</v>
      </c>
      <c r="C40" s="56" t="n">
        <v>1</v>
      </c>
      <c r="D40" s="57" t="n">
        <v>18.166</v>
      </c>
      <c r="E40" s="58" t="n">
        <v>15.608</v>
      </c>
    </row>
    <row r="41" customFormat="false" ht="15" hidden="false" customHeight="false" outlineLevel="0" collapsed="false">
      <c r="A41" s="56" t="n">
        <v>0</v>
      </c>
      <c r="B41" s="56" t="n">
        <v>0</v>
      </c>
      <c r="C41" s="56" t="n">
        <v>1</v>
      </c>
      <c r="D41" s="57" t="n">
        <v>15.68</v>
      </c>
      <c r="E41" s="58" t="n">
        <v>16.13</v>
      </c>
    </row>
    <row r="42" customFormat="false" ht="15" hidden="false" customHeight="false" outlineLevel="0" collapsed="false">
      <c r="A42" s="56" t="n">
        <v>1</v>
      </c>
      <c r="B42" s="56" t="n">
        <v>1</v>
      </c>
      <c r="C42" s="56" t="n">
        <v>3</v>
      </c>
      <c r="D42" s="57" t="n">
        <v>15.746</v>
      </c>
      <c r="E42" s="58" t="n">
        <v>15.267</v>
      </c>
    </row>
    <row r="43" customFormat="false" ht="15" hidden="false" customHeight="false" outlineLevel="0" collapsed="false">
      <c r="A43" s="56" t="n">
        <v>0</v>
      </c>
      <c r="B43" s="56" t="n">
        <v>0</v>
      </c>
      <c r="C43" s="56" t="n">
        <v>1</v>
      </c>
      <c r="D43" s="57" t="n">
        <v>17.194</v>
      </c>
      <c r="E43" s="58" t="n">
        <v>16.051</v>
      </c>
    </row>
    <row r="44" customFormat="false" ht="15" hidden="false" customHeight="false" outlineLevel="0" collapsed="false">
      <c r="A44" s="56" t="n">
        <v>0</v>
      </c>
      <c r="B44" s="56" t="n">
        <v>0</v>
      </c>
      <c r="C44" s="56" t="n">
        <v>1</v>
      </c>
      <c r="D44" s="57" t="n">
        <v>14.984</v>
      </c>
      <c r="E44" s="58" t="n">
        <v>15.312</v>
      </c>
    </row>
    <row r="45" customFormat="false" ht="15" hidden="false" customHeight="false" outlineLevel="0" collapsed="false">
      <c r="A45" s="56" t="n">
        <v>1</v>
      </c>
      <c r="B45" s="56" t="n">
        <v>1</v>
      </c>
      <c r="C45" s="56" t="n">
        <v>3</v>
      </c>
      <c r="D45" s="57" t="n">
        <v>16.929</v>
      </c>
      <c r="E45" s="58" t="n">
        <v>16.61</v>
      </c>
    </row>
    <row r="46" customFormat="false" ht="15" hidden="false" customHeight="false" outlineLevel="0" collapsed="false">
      <c r="A46" s="56" t="n">
        <v>1</v>
      </c>
      <c r="B46" s="56" t="n">
        <v>1</v>
      </c>
      <c r="C46" s="56" t="n">
        <v>1</v>
      </c>
      <c r="D46" s="57" t="n">
        <v>15.68</v>
      </c>
      <c r="E46" s="58" t="n">
        <v>15.641</v>
      </c>
    </row>
    <row r="47" customFormat="false" ht="15" hidden="false" customHeight="false" outlineLevel="0" collapsed="false">
      <c r="A47" s="56"/>
      <c r="B47" s="56"/>
      <c r="C47" s="56"/>
      <c r="D47" s="57"/>
      <c r="E47" s="58"/>
    </row>
    <row r="48" customFormat="false" ht="15" hidden="false" customHeight="false" outlineLevel="0" collapsed="false">
      <c r="A48" s="56" t="n">
        <v>1</v>
      </c>
      <c r="B48" s="56" t="n">
        <v>1</v>
      </c>
      <c r="C48" s="56" t="n">
        <v>1</v>
      </c>
      <c r="D48" s="57" t="n">
        <v>15.809</v>
      </c>
      <c r="E48" s="58" t="n">
        <v>15.312</v>
      </c>
    </row>
    <row r="49" customFormat="false" ht="15" hidden="false" customHeight="false" outlineLevel="0" collapsed="false">
      <c r="A49" s="56" t="n">
        <v>0</v>
      </c>
      <c r="B49" s="56" t="n">
        <v>0</v>
      </c>
      <c r="C49" s="56" t="n">
        <v>3</v>
      </c>
      <c r="D49" s="57" t="n">
        <v>21.988</v>
      </c>
      <c r="E49" s="58" t="n">
        <v>17.52</v>
      </c>
    </row>
    <row r="50" customFormat="false" ht="15" hidden="false" customHeight="false" outlineLevel="0" collapsed="false">
      <c r="A50" s="56" t="n">
        <v>0</v>
      </c>
      <c r="B50" s="56" t="n">
        <v>0</v>
      </c>
      <c r="C50" s="56" t="n">
        <v>2</v>
      </c>
      <c r="D50" s="57" t="n">
        <v>17.596</v>
      </c>
      <c r="E50" s="58" t="n">
        <v>18.041</v>
      </c>
    </row>
  </sheetData>
  <autoFilter ref="A1:C1"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S100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65" zoomScaleNormal="100" zoomScalePageLayoutView="65" workbookViewId="0">
      <selection pane="topLeft" activeCell="P7" activeCellId="1" sqref="G28:U28 P7"/>
    </sheetView>
  </sheetViews>
  <sheetFormatPr defaultRowHeight="14.4"/>
  <cols>
    <col collapsed="false" hidden="false" max="1" min="1" style="0" width="12.1479591836735"/>
    <col collapsed="false" hidden="false" max="2" min="2" style="0" width="60.6122448979592"/>
    <col collapsed="false" hidden="false" max="5" min="3" style="0" width="10.8010204081633"/>
    <col collapsed="false" hidden="false" max="6" min="6" style="0" width="1.35204081632653"/>
    <col collapsed="false" hidden="false" max="9" min="7" style="0" width="10.8010204081633"/>
    <col collapsed="false" hidden="false" max="10" min="10" style="0" width="1.62244897959184"/>
    <col collapsed="false" hidden="false" max="13" min="11" style="0" width="11.6071428571429"/>
    <col collapsed="false" hidden="false" max="15" min="14" style="0" width="8.77551020408163"/>
    <col collapsed="false" hidden="false" max="16" min="16" style="0" width="18.0867346938776"/>
    <col collapsed="false" hidden="false" max="17" min="17" style="0" width="16.8724489795918"/>
    <col collapsed="false" hidden="false" max="18" min="18" style="0" width="19.7091836734694"/>
    <col collapsed="false" hidden="false" max="1025" min="19" style="0" width="8.36734693877551"/>
  </cols>
  <sheetData>
    <row r="1" customFormat="false" ht="14.4" hidden="false" customHeight="false" outlineLevel="0" collapsed="false">
      <c r="A1" s="59" t="str">
        <f aca="false">ZDROJ!K1</f>
        <v>2. Kolo MSL 2018</v>
      </c>
      <c r="B1" s="59"/>
      <c r="C1" s="60" t="n">
        <f aca="false">ZDROJ!G1</f>
        <v>43281</v>
      </c>
      <c r="D1" s="60"/>
      <c r="E1" s="60"/>
      <c r="F1" s="61"/>
      <c r="G1" s="62" t="s">
        <v>67</v>
      </c>
      <c r="H1" s="62"/>
      <c r="I1" s="62"/>
      <c r="J1" s="62"/>
      <c r="K1" s="62"/>
      <c r="L1" s="62"/>
      <c r="M1" s="62"/>
    </row>
    <row r="2" customFormat="false" ht="15" hidden="false" customHeight="false" outlineLevel="0" collapsed="false">
      <c r="A2" s="59"/>
      <c r="B2" s="59"/>
      <c r="C2" s="60"/>
      <c r="D2" s="60"/>
      <c r="E2" s="60"/>
      <c r="F2" s="63"/>
      <c r="G2" s="62"/>
      <c r="H2" s="62"/>
      <c r="I2" s="62"/>
      <c r="J2" s="62"/>
      <c r="K2" s="62"/>
      <c r="L2" s="62"/>
      <c r="M2" s="62"/>
    </row>
    <row r="3" customFormat="false" ht="30" hidden="false" customHeight="true" outlineLevel="0" collapsed="false">
      <c r="A3" s="64"/>
      <c r="B3" s="65" t="s">
        <v>8</v>
      </c>
      <c r="C3" s="65"/>
      <c r="D3" s="65"/>
      <c r="E3" s="65"/>
      <c r="F3" s="66"/>
      <c r="G3" s="67" t="s">
        <v>68</v>
      </c>
      <c r="H3" s="67"/>
      <c r="I3" s="67"/>
      <c r="J3" s="66"/>
      <c r="K3" s="67" t="s">
        <v>69</v>
      </c>
      <c r="L3" s="67"/>
      <c r="M3" s="67"/>
      <c r="N3" s="1"/>
      <c r="O3" s="1"/>
      <c r="P3" s="1"/>
      <c r="Q3" s="1"/>
      <c r="R3" s="1"/>
      <c r="S3" s="1"/>
    </row>
    <row r="4" customFormat="false" ht="45" hidden="false" customHeight="true" outlineLevel="0" collapsed="false">
      <c r="A4" s="68" t="s">
        <v>3</v>
      </c>
      <c r="B4" s="69" t="s">
        <v>70</v>
      </c>
      <c r="C4" s="69" t="s">
        <v>11</v>
      </c>
      <c r="D4" s="69" t="s">
        <v>71</v>
      </c>
      <c r="E4" s="70" t="s">
        <v>72</v>
      </c>
      <c r="F4" s="71" t="s">
        <v>73</v>
      </c>
      <c r="G4" s="68" t="s">
        <v>14</v>
      </c>
      <c r="H4" s="69" t="s">
        <v>15</v>
      </c>
      <c r="I4" s="70" t="s">
        <v>16</v>
      </c>
      <c r="J4" s="71" t="s">
        <v>74</v>
      </c>
      <c r="K4" s="68" t="s">
        <v>2</v>
      </c>
      <c r="L4" s="69" t="s">
        <v>4</v>
      </c>
      <c r="M4" s="70" t="s">
        <v>5</v>
      </c>
    </row>
    <row r="5" customFormat="false" ht="14.4" hidden="false" customHeight="false" outlineLevel="0" collapsed="false">
      <c r="A5" s="72" t="n">
        <f aca="false">IF(ZDROJ!R7=1,ZDROJ!H7,999)</f>
        <v>4</v>
      </c>
      <c r="B5" s="73" t="str">
        <f aca="false">IF(ZDROJ!R7=1,ZDROJ!M7,0)</f>
        <v>Petřvaldík A A</v>
      </c>
      <c r="C5" s="73" t="str">
        <f aca="false">IF(ZDROJ!R7=1,ZDROJ!P7,0)</f>
        <v>NJ</v>
      </c>
      <c r="D5" s="73" t="n">
        <f aca="false">IF(ZDROJ!R7=1,ZDROJ!N7,0)</f>
        <v>0</v>
      </c>
      <c r="E5" s="73" t="n">
        <f aca="false">IF(ZDROJ!S7=1,ZDROJ!O7,0)</f>
        <v>0</v>
      </c>
      <c r="F5" s="74"/>
      <c r="G5" s="73" t="n">
        <f aca="false">IF(ZDROJ!R7=1,ZDROJ!S7,9999)</f>
        <v>14.171</v>
      </c>
      <c r="H5" s="73" t="n">
        <f aca="false">IF(ZDROJ!R7=1,ZDROJ!T7,9999)</f>
        <v>14.453</v>
      </c>
      <c r="I5" s="73" t="n">
        <f aca="false">IF(ZDROJ!R7=1,ZDROJ!U7,9999)</f>
        <v>14.453</v>
      </c>
      <c r="J5" s="74"/>
      <c r="K5" s="73" t="n">
        <f aca="false">IF(ZDROJ!R7=1,ZDROJ!G7,9999)</f>
        <v>3</v>
      </c>
      <c r="L5" s="73" t="n">
        <f aca="false">IF(ZDROJ!R7=1,ZDROJ!I7,9999)</f>
        <v>3</v>
      </c>
      <c r="M5" s="75" t="e">
        <f aca="false">IF(ZDROJ!R7=1,ZDROJ!J7,0)</f>
        <v>#N/A</v>
      </c>
    </row>
    <row r="6" customFormat="false" ht="14.4" hidden="false" customHeight="false" outlineLevel="0" collapsed="false">
      <c r="A6" s="76" t="n">
        <f aca="false">IF(ZDROJ!R32=1,ZDROJ!H32,999)</f>
        <v>29</v>
      </c>
      <c r="B6" s="74" t="str">
        <f aca="false">IF(ZDROJ!R32=1,ZDROJ!M32,0)</f>
        <v>Markvartovice</v>
      </c>
      <c r="C6" s="74" t="str">
        <f aca="false">IF(ZDROJ!R32=1,ZDROJ!P32,0)</f>
        <v>OP</v>
      </c>
      <c r="D6" s="74" t="n">
        <f aca="false">IF(ZDROJ!R32=1,ZDROJ!N32,0)</f>
        <v>0</v>
      </c>
      <c r="E6" s="74" t="n">
        <f aca="false">IF(ZDROJ!S32=1,ZDROJ!O32,0)</f>
        <v>0</v>
      </c>
      <c r="F6" s="74"/>
      <c r="G6" s="74" t="n">
        <f aca="false">IF(ZDROJ!R32=1,ZDROJ!S32,9999)</f>
        <v>16.593</v>
      </c>
      <c r="H6" s="74" t="n">
        <f aca="false">IF(ZDROJ!R32=1,ZDROJ!T32,9999)</f>
        <v>15.607</v>
      </c>
      <c r="I6" s="74" t="n">
        <f aca="false">IF(ZDROJ!R32=1,ZDROJ!U32,9999)</f>
        <v>16.593</v>
      </c>
      <c r="J6" s="74"/>
      <c r="K6" s="74" t="n">
        <f aca="false">IF(ZDROJ!R32=1,ZDROJ!G32,9999)</f>
        <v>21</v>
      </c>
      <c r="L6" s="74" t="n">
        <f aca="false">IF(ZDROJ!R32=1,ZDROJ!I32,9999)</f>
        <v>18</v>
      </c>
      <c r="M6" s="77" t="e">
        <f aca="false">IF(ZDROJ!R32=1,ZDROJ!J32,0)</f>
        <v>#N/A</v>
      </c>
    </row>
    <row r="7" customFormat="false" ht="14.4" hidden="false" customHeight="false" outlineLevel="0" collapsed="false">
      <c r="A7" s="76" t="n">
        <f aca="false">IF(ZDROJ!R24=1,ZDROJ!H24,999)</f>
        <v>21</v>
      </c>
      <c r="B7" s="74" t="str">
        <f aca="false">IF(ZDROJ!R24=1,ZDROJ!M24,0)</f>
        <v>Lubno</v>
      </c>
      <c r="C7" s="74" t="str">
        <f aca="false">IF(ZDROJ!R24=1,ZDROJ!P24,0)</f>
        <v>FM</v>
      </c>
      <c r="D7" s="74" t="n">
        <f aca="false">IF(ZDROJ!R24=1,ZDROJ!N24,0)</f>
        <v>1</v>
      </c>
      <c r="E7" s="74" t="n">
        <f aca="false">IF(ZDROJ!S24=1,ZDROJ!O24,0)</f>
        <v>0</v>
      </c>
      <c r="F7" s="74"/>
      <c r="G7" s="74" t="n">
        <f aca="false">IF(ZDROJ!R24=1,ZDROJ!S24,9999)</f>
        <v>14.012</v>
      </c>
      <c r="H7" s="74" t="n">
        <f aca="false">IF(ZDROJ!R24=1,ZDROJ!T24,9999)</f>
        <v>14.159</v>
      </c>
      <c r="I7" s="74" t="n">
        <f aca="false">IF(ZDROJ!R24=1,ZDROJ!U24,9999)</f>
        <v>14.159</v>
      </c>
      <c r="J7" s="74"/>
      <c r="K7" s="74" t="n">
        <f aca="false">IF(ZDROJ!R24=1,ZDROJ!G24,9999)</f>
        <v>1</v>
      </c>
      <c r="L7" s="74" t="n">
        <f aca="false">IF(ZDROJ!R24=1,ZDROJ!I24,9999)</f>
        <v>1</v>
      </c>
      <c r="M7" s="77" t="e">
        <f aca="false">IF(ZDROJ!R24=1,ZDROJ!J24,0)</f>
        <v>#N/A</v>
      </c>
    </row>
    <row r="8" customFormat="false" ht="14.4" hidden="false" customHeight="false" outlineLevel="0" collapsed="false">
      <c r="A8" s="76" t="n">
        <f aca="false">IF(ZDROJ!R13=1,ZDROJ!H13,999)</f>
        <v>10</v>
      </c>
      <c r="B8" s="74" t="str">
        <f aca="false">IF(ZDROJ!R13=1,ZDROJ!M13,0)</f>
        <v>Mošnov</v>
      </c>
      <c r="C8" s="74" t="str">
        <f aca="false">IF(ZDROJ!R13=1,ZDROJ!P13,0)</f>
        <v>NJ</v>
      </c>
      <c r="D8" s="74" t="n">
        <f aca="false">IF(ZDROJ!R13=1,ZDROJ!N13,0)</f>
        <v>0</v>
      </c>
      <c r="E8" s="74" t="n">
        <f aca="false">IF(ZDROJ!S13=1,ZDROJ!O13,0)</f>
        <v>0</v>
      </c>
      <c r="F8" s="74"/>
      <c r="G8" s="74" t="n">
        <f aca="false">IF(ZDROJ!R13=1,ZDROJ!S13,9999)</f>
        <v>14.896</v>
      </c>
      <c r="H8" s="74" t="n">
        <f aca="false">IF(ZDROJ!R13=1,ZDROJ!T13,9999)</f>
        <v>14.409</v>
      </c>
      <c r="I8" s="74" t="n">
        <f aca="false">IF(ZDROJ!R13=1,ZDROJ!U13,9999)</f>
        <v>14.896</v>
      </c>
      <c r="J8" s="74"/>
      <c r="K8" s="74" t="n">
        <f aca="false">IF(ZDROJ!R13=1,ZDROJ!G13,9999)</f>
        <v>8</v>
      </c>
      <c r="L8" s="74" t="n">
        <f aca="false">IF(ZDROJ!R13=1,ZDROJ!I13,9999)</f>
        <v>8</v>
      </c>
      <c r="M8" s="77" t="e">
        <f aca="false">IF(ZDROJ!R13=1,ZDROJ!J13,0)</f>
        <v>#N/A</v>
      </c>
    </row>
    <row r="9" customFormat="false" ht="14.4" hidden="false" customHeight="false" outlineLevel="0" collapsed="false">
      <c r="A9" s="76" t="n">
        <f aca="false">IF(ZDROJ!R52=1,ZDROJ!H52,999)</f>
        <v>999</v>
      </c>
      <c r="B9" s="74" t="n">
        <f aca="false">IF(ZDROJ!R52=1,ZDROJ!M52,0)</f>
        <v>0</v>
      </c>
      <c r="C9" s="74" t="n">
        <f aca="false">IF(ZDROJ!R52=1,ZDROJ!P52,0)</f>
        <v>0</v>
      </c>
      <c r="D9" s="74" t="n">
        <f aca="false">IF(ZDROJ!R52=1,ZDROJ!N52,0)</f>
        <v>0</v>
      </c>
      <c r="E9" s="74" t="n">
        <f aca="false">IF(ZDROJ!S52=1,ZDROJ!O52,0)</f>
        <v>0</v>
      </c>
      <c r="F9" s="74"/>
      <c r="G9" s="74" t="n">
        <f aca="false">IF(ZDROJ!R52=1,ZDROJ!S52,9999)</f>
        <v>9999</v>
      </c>
      <c r="H9" s="74" t="n">
        <f aca="false">IF(ZDROJ!R52=1,ZDROJ!T52,9999)</f>
        <v>9999</v>
      </c>
      <c r="I9" s="74" t="n">
        <f aca="false">IF(ZDROJ!R52=1,ZDROJ!U52,9999)</f>
        <v>9999</v>
      </c>
      <c r="J9" s="74"/>
      <c r="K9" s="74" t="n">
        <f aca="false">IF(ZDROJ!R52=1,ZDROJ!G52,9999)</f>
        <v>9999</v>
      </c>
      <c r="L9" s="74" t="n">
        <f aca="false">IF(ZDROJ!R52=1,ZDROJ!I52,9999)</f>
        <v>9999</v>
      </c>
      <c r="M9" s="77" t="n">
        <f aca="false">IF(ZDROJ!R52=1,ZDROJ!J52,0)</f>
        <v>0</v>
      </c>
    </row>
    <row r="10" customFormat="false" ht="14.4" hidden="false" customHeight="false" outlineLevel="0" collapsed="false">
      <c r="A10" s="76" t="n">
        <f aca="false">IF(ZDROJ!R39=1,ZDROJ!H39,999)</f>
        <v>999</v>
      </c>
      <c r="B10" s="74" t="n">
        <f aca="false">IF(ZDROJ!R39=1,ZDROJ!M39,0)</f>
        <v>0</v>
      </c>
      <c r="C10" s="74" t="n">
        <f aca="false">IF(ZDROJ!R39=1,ZDROJ!P39,0)</f>
        <v>0</v>
      </c>
      <c r="D10" s="74" t="n">
        <f aca="false">IF(ZDROJ!R39=1,ZDROJ!N39,0)</f>
        <v>0</v>
      </c>
      <c r="E10" s="74" t="n">
        <f aca="false">IF(ZDROJ!S39=1,ZDROJ!O39,0)</f>
        <v>0</v>
      </c>
      <c r="F10" s="74"/>
      <c r="G10" s="74" t="n">
        <f aca="false">IF(ZDROJ!R39=1,ZDROJ!S39,9999)</f>
        <v>9999</v>
      </c>
      <c r="H10" s="74" t="n">
        <f aca="false">IF(ZDROJ!R39=1,ZDROJ!T39,9999)</f>
        <v>9999</v>
      </c>
      <c r="I10" s="74" t="n">
        <f aca="false">IF(ZDROJ!R39=1,ZDROJ!U39,9999)</f>
        <v>9999</v>
      </c>
      <c r="J10" s="74"/>
      <c r="K10" s="74" t="n">
        <f aca="false">IF(ZDROJ!R39=1,ZDROJ!G39,9999)</f>
        <v>9999</v>
      </c>
      <c r="L10" s="74" t="n">
        <f aca="false">IF(ZDROJ!R39=1,ZDROJ!I39,9999)</f>
        <v>9999</v>
      </c>
      <c r="M10" s="77" t="n">
        <f aca="false">IF(ZDROJ!R39=1,ZDROJ!J39,0)</f>
        <v>0</v>
      </c>
    </row>
    <row r="11" customFormat="false" ht="14.4" hidden="false" customHeight="false" outlineLevel="0" collapsed="false">
      <c r="A11" s="76" t="n">
        <f aca="false">IF(ZDROJ!R8=1,ZDROJ!H8,999)</f>
        <v>999</v>
      </c>
      <c r="B11" s="74" t="n">
        <f aca="false">IF(ZDROJ!R8=1,ZDROJ!M8,0)</f>
        <v>0</v>
      </c>
      <c r="C11" s="74" t="n">
        <f aca="false">IF(ZDROJ!R8=1,ZDROJ!P8,0)</f>
        <v>0</v>
      </c>
      <c r="D11" s="74" t="n">
        <f aca="false">IF(ZDROJ!R8=1,ZDROJ!N8,0)</f>
        <v>0</v>
      </c>
      <c r="E11" s="74" t="n">
        <f aca="false">IF(ZDROJ!S8=1,ZDROJ!O8,0)</f>
        <v>0</v>
      </c>
      <c r="F11" s="74"/>
      <c r="G11" s="74" t="n">
        <f aca="false">IF(ZDROJ!R8=1,ZDROJ!S8,9999)</f>
        <v>9999</v>
      </c>
      <c r="H11" s="74" t="n">
        <f aca="false">IF(ZDROJ!R8=1,ZDROJ!T8,9999)</f>
        <v>9999</v>
      </c>
      <c r="I11" s="74" t="n">
        <f aca="false">IF(ZDROJ!R8=1,ZDROJ!U8,9999)</f>
        <v>9999</v>
      </c>
      <c r="J11" s="74"/>
      <c r="K11" s="74" t="n">
        <f aca="false">IF(ZDROJ!R8=1,ZDROJ!G8,9999)</f>
        <v>9999</v>
      </c>
      <c r="L11" s="74" t="n">
        <f aca="false">IF(ZDROJ!R8=1,ZDROJ!I8,9999)</f>
        <v>9999</v>
      </c>
      <c r="M11" s="77" t="n">
        <f aca="false">IF(ZDROJ!R8=1,ZDROJ!J8,0)</f>
        <v>0</v>
      </c>
    </row>
    <row r="12" customFormat="false" ht="14.4" hidden="false" customHeight="false" outlineLevel="0" collapsed="false">
      <c r="A12" s="76" t="n">
        <f aca="false">IF(ZDROJ!R59=1,ZDROJ!H59,999)</f>
        <v>999</v>
      </c>
      <c r="B12" s="74" t="n">
        <f aca="false">IF(ZDROJ!R59=1,ZDROJ!M59,0)</f>
        <v>0</v>
      </c>
      <c r="C12" s="74" t="n">
        <f aca="false">IF(ZDROJ!R59=1,ZDROJ!P59,0)</f>
        <v>0</v>
      </c>
      <c r="D12" s="74" t="n">
        <f aca="false">IF(ZDROJ!R59=1,ZDROJ!N59,0)</f>
        <v>0</v>
      </c>
      <c r="E12" s="74" t="n">
        <f aca="false">IF(ZDROJ!S59=1,ZDROJ!O59,0)</f>
        <v>0</v>
      </c>
      <c r="F12" s="74"/>
      <c r="G12" s="74" t="n">
        <f aca="false">IF(ZDROJ!R59=1,ZDROJ!S59,9999)</f>
        <v>9999</v>
      </c>
      <c r="H12" s="74" t="n">
        <f aca="false">IF(ZDROJ!R59=1,ZDROJ!T59,9999)</f>
        <v>9999</v>
      </c>
      <c r="I12" s="74" t="n">
        <f aca="false">IF(ZDROJ!R59=1,ZDROJ!U59,9999)</f>
        <v>9999</v>
      </c>
      <c r="J12" s="74"/>
      <c r="K12" s="74" t="n">
        <f aca="false">IF(ZDROJ!R59=1,ZDROJ!G59,9999)</f>
        <v>9999</v>
      </c>
      <c r="L12" s="74" t="n">
        <f aca="false">IF(ZDROJ!R59=1,ZDROJ!I59,9999)</f>
        <v>9999</v>
      </c>
      <c r="M12" s="77" t="n">
        <f aca="false">IF(ZDROJ!R59=1,ZDROJ!J59,0)</f>
        <v>0</v>
      </c>
    </row>
    <row r="13" customFormat="false" ht="14.4" hidden="false" customHeight="false" outlineLevel="0" collapsed="false">
      <c r="A13" s="76" t="n">
        <f aca="false">IF(ZDROJ!R10=1,ZDROJ!H10,999)</f>
        <v>999</v>
      </c>
      <c r="B13" s="74" t="n">
        <f aca="false">IF(ZDROJ!R10=1,ZDROJ!M10,0)</f>
        <v>0</v>
      </c>
      <c r="C13" s="74" t="n">
        <f aca="false">IF(ZDROJ!R10=1,ZDROJ!P10,0)</f>
        <v>0</v>
      </c>
      <c r="D13" s="74" t="n">
        <f aca="false">IF(ZDROJ!R10=1,ZDROJ!N10,0)</f>
        <v>0</v>
      </c>
      <c r="E13" s="74" t="n">
        <f aca="false">IF(ZDROJ!S10=1,ZDROJ!O10,0)</f>
        <v>0</v>
      </c>
      <c r="F13" s="74"/>
      <c r="G13" s="74" t="n">
        <f aca="false">IF(ZDROJ!R10=1,ZDROJ!S10,9999)</f>
        <v>9999</v>
      </c>
      <c r="H13" s="74" t="n">
        <f aca="false">IF(ZDROJ!R10=1,ZDROJ!T10,9999)</f>
        <v>9999</v>
      </c>
      <c r="I13" s="74" t="n">
        <f aca="false">IF(ZDROJ!R10=1,ZDROJ!U10,9999)</f>
        <v>9999</v>
      </c>
      <c r="J13" s="74"/>
      <c r="K13" s="74" t="n">
        <f aca="false">IF(ZDROJ!R10=1,ZDROJ!G10,9999)</f>
        <v>9999</v>
      </c>
      <c r="L13" s="74" t="n">
        <f aca="false">IF(ZDROJ!R10=1,ZDROJ!I10,9999)</f>
        <v>9999</v>
      </c>
      <c r="M13" s="77" t="n">
        <f aca="false">IF(ZDROJ!R10=1,ZDROJ!J10,0)</f>
        <v>0</v>
      </c>
    </row>
    <row r="14" customFormat="false" ht="14.4" hidden="false" customHeight="false" outlineLevel="0" collapsed="false">
      <c r="A14" s="76" t="n">
        <f aca="false">IF(ZDROJ!R41=1,ZDROJ!H41,999)</f>
        <v>38</v>
      </c>
      <c r="B14" s="74" t="str">
        <f aca="false">IF(ZDROJ!R41=1,ZDROJ!M41,0)</f>
        <v>Podvysoká</v>
      </c>
      <c r="C14" s="74" t="n">
        <f aca="false">IF(ZDROJ!R41=1,ZDROJ!P41,0)</f>
        <v>0</v>
      </c>
      <c r="D14" s="74" t="n">
        <f aca="false">IF(ZDROJ!R41=1,ZDROJ!N41,0)</f>
        <v>0</v>
      </c>
      <c r="E14" s="74" t="n">
        <f aca="false">IF(ZDROJ!S41=1,ZDROJ!O41,0)</f>
        <v>0</v>
      </c>
      <c r="F14" s="74"/>
      <c r="G14" s="74" t="str">
        <f aca="false">IF(ZDROJ!R41=1,ZDROJ!S41,9999)</f>
        <v>N</v>
      </c>
      <c r="H14" s="74" t="str">
        <f aca="false">IF(ZDROJ!R41=1,ZDROJ!T41,9999)</f>
        <v>N</v>
      </c>
      <c r="I14" s="74" t="str">
        <f aca="false">IF(ZDROJ!R41=1,ZDROJ!U41,9999)</f>
        <v>N</v>
      </c>
      <c r="J14" s="74"/>
      <c r="K14" s="74" t="e">
        <f aca="false">IF(ZDROJ!R41=1,ZDROJ!G41,9999)</f>
        <v>#VALUE!</v>
      </c>
      <c r="L14" s="74" t="e">
        <f aca="false">IF(ZDROJ!R41=1,ZDROJ!I41,9999)</f>
        <v>#VALUE!</v>
      </c>
      <c r="M14" s="77" t="e">
        <f aca="false">IF(ZDROJ!R41=1,ZDROJ!J41,0)</f>
        <v>#N/A</v>
      </c>
    </row>
    <row r="15" customFormat="false" ht="14.4" hidden="false" customHeight="false" outlineLevel="0" collapsed="false">
      <c r="A15" s="76" t="n">
        <f aca="false">IF(ZDROJ!R55=1,ZDROJ!H55,999)</f>
        <v>999</v>
      </c>
      <c r="B15" s="74" t="n">
        <f aca="false">IF(ZDROJ!R55=1,ZDROJ!M55,0)</f>
        <v>0</v>
      </c>
      <c r="C15" s="74" t="n">
        <f aca="false">IF(ZDROJ!R55=1,ZDROJ!P55,0)</f>
        <v>0</v>
      </c>
      <c r="D15" s="74" t="n">
        <f aca="false">IF(ZDROJ!R55=1,ZDROJ!N55,0)</f>
        <v>0</v>
      </c>
      <c r="E15" s="74" t="n">
        <f aca="false">IF(ZDROJ!S55=1,ZDROJ!O55,0)</f>
        <v>0</v>
      </c>
      <c r="F15" s="74"/>
      <c r="G15" s="74" t="n">
        <f aca="false">IF(ZDROJ!R55=1,ZDROJ!S55,9999)</f>
        <v>9999</v>
      </c>
      <c r="H15" s="74" t="n">
        <f aca="false">IF(ZDROJ!R55=1,ZDROJ!T55,9999)</f>
        <v>9999</v>
      </c>
      <c r="I15" s="74" t="n">
        <f aca="false">IF(ZDROJ!R55=1,ZDROJ!U55,9999)</f>
        <v>9999</v>
      </c>
      <c r="J15" s="74"/>
      <c r="K15" s="74" t="n">
        <f aca="false">IF(ZDROJ!R55=1,ZDROJ!G55,9999)</f>
        <v>9999</v>
      </c>
      <c r="L15" s="74" t="n">
        <f aca="false">IF(ZDROJ!R55=1,ZDROJ!I55,9999)</f>
        <v>9999</v>
      </c>
      <c r="M15" s="77" t="n">
        <f aca="false">IF(ZDROJ!R55=1,ZDROJ!J55,0)</f>
        <v>0</v>
      </c>
    </row>
    <row r="16" customFormat="false" ht="14.4" hidden="false" customHeight="false" outlineLevel="0" collapsed="false">
      <c r="A16" s="76" t="n">
        <f aca="false">IF(ZDROJ!R61=1,ZDROJ!H61,999)</f>
        <v>999</v>
      </c>
      <c r="B16" s="74" t="n">
        <f aca="false">IF(ZDROJ!R61=1,ZDROJ!M61,0)</f>
        <v>0</v>
      </c>
      <c r="C16" s="74" t="n">
        <f aca="false">IF(ZDROJ!R61=1,ZDROJ!P61,0)</f>
        <v>0</v>
      </c>
      <c r="D16" s="74" t="n">
        <f aca="false">IF(ZDROJ!R61=1,ZDROJ!N61,0)</f>
        <v>0</v>
      </c>
      <c r="E16" s="74" t="n">
        <f aca="false">IF(ZDROJ!S61=1,ZDROJ!O61,0)</f>
        <v>0</v>
      </c>
      <c r="F16" s="74"/>
      <c r="G16" s="74" t="n">
        <f aca="false">IF(ZDROJ!R61=1,ZDROJ!S61,9999)</f>
        <v>9999</v>
      </c>
      <c r="H16" s="74" t="n">
        <f aca="false">IF(ZDROJ!R61=1,ZDROJ!T61,9999)</f>
        <v>9999</v>
      </c>
      <c r="I16" s="74" t="n">
        <f aca="false">IF(ZDROJ!R61=1,ZDROJ!U61,9999)</f>
        <v>9999</v>
      </c>
      <c r="J16" s="74"/>
      <c r="K16" s="74" t="n">
        <f aca="false">IF(ZDROJ!R61=1,ZDROJ!G61,9999)</f>
        <v>9999</v>
      </c>
      <c r="L16" s="74" t="n">
        <f aca="false">IF(ZDROJ!R61=1,ZDROJ!I61,9999)</f>
        <v>9999</v>
      </c>
      <c r="M16" s="77" t="n">
        <f aca="false">IF(ZDROJ!R61=1,ZDROJ!J61,0)</f>
        <v>0</v>
      </c>
    </row>
    <row r="17" customFormat="false" ht="14.4" hidden="false" customHeight="false" outlineLevel="0" collapsed="false">
      <c r="A17" s="76" t="n">
        <f aca="false">IF(ZDROJ!R15=1,ZDROJ!H15,999)</f>
        <v>12</v>
      </c>
      <c r="B17" s="74" t="str">
        <f aca="false">IF(ZDROJ!R15=1,ZDROJ!M15,0)</f>
        <v>Stachovice</v>
      </c>
      <c r="C17" s="74" t="str">
        <f aca="false">IF(ZDROJ!R15=1,ZDROJ!P15,0)</f>
        <v>NJ</v>
      </c>
      <c r="D17" s="74" t="n">
        <f aca="false">IF(ZDROJ!R15=1,ZDROJ!N15,0)</f>
        <v>0</v>
      </c>
      <c r="E17" s="74" t="n">
        <f aca="false">IF(ZDROJ!S15=1,ZDROJ!O15,0)</f>
        <v>0</v>
      </c>
      <c r="F17" s="74"/>
      <c r="G17" s="74" t="n">
        <f aca="false">IF(ZDROJ!R15=1,ZDROJ!S15,9999)</f>
        <v>14.211</v>
      </c>
      <c r="H17" s="74" t="n">
        <f aca="false">IF(ZDROJ!R15=1,ZDROJ!T15,9999)</f>
        <v>14.434</v>
      </c>
      <c r="I17" s="74" t="n">
        <f aca="false">IF(ZDROJ!R15=1,ZDROJ!U15,9999)</f>
        <v>14.434</v>
      </c>
      <c r="J17" s="74"/>
      <c r="K17" s="74" t="n">
        <f aca="false">IF(ZDROJ!R15=1,ZDROJ!G15,9999)</f>
        <v>2</v>
      </c>
      <c r="L17" s="74" t="n">
        <f aca="false">IF(ZDROJ!R15=1,ZDROJ!I15,9999)</f>
        <v>2</v>
      </c>
      <c r="M17" s="77" t="e">
        <f aca="false">IF(ZDROJ!R15=1,ZDROJ!J15,0)</f>
        <v>#N/A</v>
      </c>
    </row>
    <row r="18" customFormat="false" ht="14.4" hidden="false" customHeight="false" outlineLevel="0" collapsed="false">
      <c r="A18" s="76" t="n">
        <f aca="false">IF(ZDROJ!R58=1,ZDROJ!H58,999)</f>
        <v>999</v>
      </c>
      <c r="B18" s="74" t="n">
        <f aca="false">IF(ZDROJ!R58=1,ZDROJ!M58,0)</f>
        <v>0</v>
      </c>
      <c r="C18" s="74" t="n">
        <f aca="false">IF(ZDROJ!R58=1,ZDROJ!P58,0)</f>
        <v>0</v>
      </c>
      <c r="D18" s="74" t="n">
        <f aca="false">IF(ZDROJ!R58=1,ZDROJ!N58,0)</f>
        <v>0</v>
      </c>
      <c r="E18" s="74" t="n">
        <f aca="false">IF(ZDROJ!S58=1,ZDROJ!O58,0)</f>
        <v>0</v>
      </c>
      <c r="F18" s="74"/>
      <c r="G18" s="74" t="n">
        <f aca="false">IF(ZDROJ!R58=1,ZDROJ!S58,9999)</f>
        <v>9999</v>
      </c>
      <c r="H18" s="74" t="n">
        <f aca="false">IF(ZDROJ!R58=1,ZDROJ!T58,9999)</f>
        <v>9999</v>
      </c>
      <c r="I18" s="74" t="n">
        <f aca="false">IF(ZDROJ!R58=1,ZDROJ!U58,9999)</f>
        <v>9999</v>
      </c>
      <c r="J18" s="74"/>
      <c r="K18" s="74" t="n">
        <f aca="false">IF(ZDROJ!R58=1,ZDROJ!G58,9999)</f>
        <v>9999</v>
      </c>
      <c r="L18" s="74" t="n">
        <f aca="false">IF(ZDROJ!R58=1,ZDROJ!I58,9999)</f>
        <v>9999</v>
      </c>
      <c r="M18" s="77" t="n">
        <f aca="false">IF(ZDROJ!R58=1,ZDROJ!J58,0)</f>
        <v>0</v>
      </c>
    </row>
    <row r="19" customFormat="false" ht="14.4" hidden="false" customHeight="false" outlineLevel="0" collapsed="false">
      <c r="A19" s="76" t="n">
        <f aca="false">IF(ZDROJ!R37=1,ZDROJ!H37,999)</f>
        <v>34</v>
      </c>
      <c r="B19" s="74" t="str">
        <f aca="false">IF(ZDROJ!R37=1,ZDROJ!M37,0)</f>
        <v>Jistebník</v>
      </c>
      <c r="C19" s="74" t="str">
        <f aca="false">IF(ZDROJ!R37=1,ZDROJ!P37,0)</f>
        <v>NJ</v>
      </c>
      <c r="D19" s="74" t="n">
        <f aca="false">IF(ZDROJ!R37=1,ZDROJ!N37,0)</f>
        <v>0</v>
      </c>
      <c r="E19" s="74" t="n">
        <f aca="false">IF(ZDROJ!S37=1,ZDROJ!O37,0)</f>
        <v>0</v>
      </c>
      <c r="F19" s="74"/>
      <c r="G19" s="74" t="n">
        <f aca="false">IF(ZDROJ!R37=1,ZDROJ!S37,9999)</f>
        <v>15.175</v>
      </c>
      <c r="H19" s="74" t="n">
        <f aca="false">IF(ZDROJ!R37=1,ZDROJ!T37,9999)</f>
        <v>14.876</v>
      </c>
      <c r="I19" s="74" t="n">
        <f aca="false">IF(ZDROJ!R37=1,ZDROJ!U37,9999)</f>
        <v>15.175</v>
      </c>
      <c r="J19" s="74"/>
      <c r="K19" s="74" t="n">
        <f aca="false">IF(ZDROJ!R37=1,ZDROJ!G37,9999)</f>
        <v>11</v>
      </c>
      <c r="L19" s="74" t="n">
        <f aca="false">IF(ZDROJ!R37=1,ZDROJ!I37,9999)</f>
        <v>11</v>
      </c>
      <c r="M19" s="77" t="e">
        <f aca="false">IF(ZDROJ!R37=1,ZDROJ!J37,0)</f>
        <v>#N/A</v>
      </c>
    </row>
    <row r="20" customFormat="false" ht="14.4" hidden="false" customHeight="false" outlineLevel="0" collapsed="false">
      <c r="A20" s="76" t="n">
        <f aca="false">IF(ZDROJ!R53=1,ZDROJ!H53,999)</f>
        <v>999</v>
      </c>
      <c r="B20" s="74" t="n">
        <f aca="false">IF(ZDROJ!R53=1,ZDROJ!M53,0)</f>
        <v>0</v>
      </c>
      <c r="C20" s="74" t="n">
        <f aca="false">IF(ZDROJ!R53=1,ZDROJ!P53,0)</f>
        <v>0</v>
      </c>
      <c r="D20" s="74" t="n">
        <f aca="false">IF(ZDROJ!R53=1,ZDROJ!N53,0)</f>
        <v>0</v>
      </c>
      <c r="E20" s="74" t="n">
        <f aca="false">IF(ZDROJ!S53=1,ZDROJ!O53,0)</f>
        <v>0</v>
      </c>
      <c r="F20" s="74"/>
      <c r="G20" s="74" t="n">
        <f aca="false">IF(ZDROJ!R53=1,ZDROJ!S53,9999)</f>
        <v>9999</v>
      </c>
      <c r="H20" s="74" t="n">
        <f aca="false">IF(ZDROJ!R53=1,ZDROJ!T53,9999)</f>
        <v>9999</v>
      </c>
      <c r="I20" s="74" t="n">
        <f aca="false">IF(ZDROJ!R53=1,ZDROJ!U53,9999)</f>
        <v>9999</v>
      </c>
      <c r="J20" s="74"/>
      <c r="K20" s="74" t="n">
        <f aca="false">IF(ZDROJ!R53=1,ZDROJ!G53,9999)</f>
        <v>9999</v>
      </c>
      <c r="L20" s="74" t="n">
        <f aca="false">IF(ZDROJ!R53=1,ZDROJ!I53,9999)</f>
        <v>9999</v>
      </c>
      <c r="M20" s="77" t="n">
        <f aca="false">IF(ZDROJ!R53=1,ZDROJ!J53,0)</f>
        <v>0</v>
      </c>
    </row>
    <row r="21" customFormat="false" ht="14.4" hidden="false" customHeight="false" outlineLevel="0" collapsed="false">
      <c r="A21" s="76" t="n">
        <f aca="false">IF(ZDROJ!R4=1,ZDROJ!H4,999)</f>
        <v>999</v>
      </c>
      <c r="B21" s="74" t="n">
        <f aca="false">IF(ZDROJ!R4=1,ZDROJ!M4,0)</f>
        <v>0</v>
      </c>
      <c r="C21" s="74" t="n">
        <f aca="false">IF(ZDROJ!R4=1,ZDROJ!P4,0)</f>
        <v>0</v>
      </c>
      <c r="D21" s="74" t="n">
        <f aca="false">IF(ZDROJ!R4=1,ZDROJ!N4,0)</f>
        <v>0</v>
      </c>
      <c r="E21" s="74" t="n">
        <f aca="false">IF(ZDROJ!S4=1,ZDROJ!O4,0)</f>
        <v>0</v>
      </c>
      <c r="F21" s="74"/>
      <c r="G21" s="74" t="n">
        <f aca="false">IF(ZDROJ!R4=1,ZDROJ!S4,9999)</f>
        <v>9999</v>
      </c>
      <c r="H21" s="74" t="n">
        <f aca="false">IF(ZDROJ!R4=1,ZDROJ!T4,9999)</f>
        <v>9999</v>
      </c>
      <c r="I21" s="74" t="n">
        <f aca="false">IF(ZDROJ!R4=1,ZDROJ!U4,9999)</f>
        <v>9999</v>
      </c>
      <c r="J21" s="74"/>
      <c r="K21" s="74" t="n">
        <f aca="false">IF(ZDROJ!R4=1,ZDROJ!G4,9999)</f>
        <v>9999</v>
      </c>
      <c r="L21" s="74" t="n">
        <f aca="false">IF(ZDROJ!R4=1,ZDROJ!I4,9999)</f>
        <v>9999</v>
      </c>
      <c r="M21" s="77" t="n">
        <f aca="false">IF(ZDROJ!R4=1,ZDROJ!J4,0)</f>
        <v>0</v>
      </c>
    </row>
    <row r="22" customFormat="false" ht="14.4" hidden="false" customHeight="false" outlineLevel="0" collapsed="false">
      <c r="A22" s="76" t="n">
        <f aca="false">IF(ZDROJ!R29=1,ZDROJ!H29,999)</f>
        <v>999</v>
      </c>
      <c r="B22" s="74" t="n">
        <f aca="false">IF(ZDROJ!R29=1,ZDROJ!M29,0)</f>
        <v>0</v>
      </c>
      <c r="C22" s="74" t="n">
        <f aca="false">IF(ZDROJ!R29=1,ZDROJ!P29,0)</f>
        <v>0</v>
      </c>
      <c r="D22" s="74" t="n">
        <f aca="false">IF(ZDROJ!R29=1,ZDROJ!N29,0)</f>
        <v>0</v>
      </c>
      <c r="E22" s="74" t="n">
        <f aca="false">IF(ZDROJ!S29=1,ZDROJ!O29,0)</f>
        <v>0</v>
      </c>
      <c r="F22" s="74"/>
      <c r="G22" s="74" t="n">
        <f aca="false">IF(ZDROJ!R29=1,ZDROJ!S29,9999)</f>
        <v>9999</v>
      </c>
      <c r="H22" s="74" t="n">
        <f aca="false">IF(ZDROJ!R29=1,ZDROJ!T29,9999)</f>
        <v>9999</v>
      </c>
      <c r="I22" s="74" t="n">
        <f aca="false">IF(ZDROJ!R29=1,ZDROJ!U29,9999)</f>
        <v>9999</v>
      </c>
      <c r="J22" s="74"/>
      <c r="K22" s="74" t="n">
        <f aca="false">IF(ZDROJ!R29=1,ZDROJ!G29,9999)</f>
        <v>9999</v>
      </c>
      <c r="L22" s="74" t="n">
        <f aca="false">IF(ZDROJ!R29=1,ZDROJ!I29,9999)</f>
        <v>9999</v>
      </c>
      <c r="M22" s="77" t="n">
        <f aca="false">IF(ZDROJ!R29=1,ZDROJ!J29,0)</f>
        <v>0</v>
      </c>
    </row>
    <row r="23" customFormat="false" ht="14.4" hidden="false" customHeight="false" outlineLevel="0" collapsed="false">
      <c r="A23" s="76" t="n">
        <f aca="false">IF(ZDROJ!R57=1,ZDROJ!H57,999)</f>
        <v>999</v>
      </c>
      <c r="B23" s="74" t="n">
        <f aca="false">IF(ZDROJ!R57=1,ZDROJ!M57,0)</f>
        <v>0</v>
      </c>
      <c r="C23" s="74" t="n">
        <f aca="false">IF(ZDROJ!R57=1,ZDROJ!P57,0)</f>
        <v>0</v>
      </c>
      <c r="D23" s="74" t="n">
        <f aca="false">IF(ZDROJ!R57=1,ZDROJ!N57,0)</f>
        <v>0</v>
      </c>
      <c r="E23" s="74" t="n">
        <f aca="false">IF(ZDROJ!S57=1,ZDROJ!O57,0)</f>
        <v>0</v>
      </c>
      <c r="F23" s="74"/>
      <c r="G23" s="74" t="n">
        <f aca="false">IF(ZDROJ!R57=1,ZDROJ!S57,9999)</f>
        <v>9999</v>
      </c>
      <c r="H23" s="74" t="n">
        <f aca="false">IF(ZDROJ!R57=1,ZDROJ!T57,9999)</f>
        <v>9999</v>
      </c>
      <c r="I23" s="74" t="n">
        <f aca="false">IF(ZDROJ!R57=1,ZDROJ!U57,9999)</f>
        <v>9999</v>
      </c>
      <c r="J23" s="74"/>
      <c r="K23" s="74" t="n">
        <f aca="false">IF(ZDROJ!R57=1,ZDROJ!G57,9999)</f>
        <v>9999</v>
      </c>
      <c r="L23" s="74" t="n">
        <f aca="false">IF(ZDROJ!R57=1,ZDROJ!I57,9999)</f>
        <v>9999</v>
      </c>
      <c r="M23" s="77" t="n">
        <f aca="false">IF(ZDROJ!R57=1,ZDROJ!J57,0)</f>
        <v>0</v>
      </c>
    </row>
    <row r="24" customFormat="false" ht="14.4" hidden="false" customHeight="false" outlineLevel="0" collapsed="false">
      <c r="A24" s="76" t="n">
        <f aca="false">IF(ZDROJ!R35=1,ZDROJ!H35,999)</f>
        <v>32</v>
      </c>
      <c r="B24" s="74" t="str">
        <f aca="false">IF(ZDROJ!R35=1,ZDROJ!M35,0)</f>
        <v>Metylovice</v>
      </c>
      <c r="C24" s="74" t="str">
        <f aca="false">IF(ZDROJ!R35=1,ZDROJ!P35,0)</f>
        <v>FM</v>
      </c>
      <c r="D24" s="74" t="n">
        <f aca="false">IF(ZDROJ!R35=1,ZDROJ!N35,0)</f>
        <v>0</v>
      </c>
      <c r="E24" s="74" t="n">
        <f aca="false">IF(ZDROJ!S35=1,ZDROJ!O35,0)</f>
        <v>0</v>
      </c>
      <c r="F24" s="74"/>
      <c r="G24" s="74" t="str">
        <f aca="false">IF(ZDROJ!R35=1,ZDROJ!S35,9999)</f>
        <v>N</v>
      </c>
      <c r="H24" s="74" t="str">
        <f aca="false">IF(ZDROJ!R35=1,ZDROJ!T35,9999)</f>
        <v>N</v>
      </c>
      <c r="I24" s="74" t="str">
        <f aca="false">IF(ZDROJ!R35=1,ZDROJ!U35,9999)</f>
        <v>N</v>
      </c>
      <c r="J24" s="74"/>
      <c r="K24" s="74" t="e">
        <f aca="false">IF(ZDROJ!R35=1,ZDROJ!G35,9999)</f>
        <v>#VALUE!</v>
      </c>
      <c r="L24" s="74" t="e">
        <f aca="false">IF(ZDROJ!R35=1,ZDROJ!I35,9999)</f>
        <v>#VALUE!</v>
      </c>
      <c r="M24" s="77" t="e">
        <f aca="false">IF(ZDROJ!R35=1,ZDROJ!J35,0)</f>
        <v>#N/A</v>
      </c>
    </row>
    <row r="25" customFormat="false" ht="14.4" hidden="false" customHeight="false" outlineLevel="0" collapsed="false">
      <c r="A25" s="76" t="n">
        <f aca="false">IF(ZDROJ!R42=1,ZDROJ!H42,999)</f>
        <v>39</v>
      </c>
      <c r="B25" s="74" t="str">
        <f aca="false">IF(ZDROJ!R42=1,ZDROJ!M42,0)</f>
        <v>Košatka</v>
      </c>
      <c r="C25" s="74" t="str">
        <f aca="false">IF(ZDROJ!R42=1,ZDROJ!P42,0)</f>
        <v>OV</v>
      </c>
      <c r="D25" s="74" t="n">
        <f aca="false">IF(ZDROJ!R42=1,ZDROJ!N42,0)</f>
        <v>0</v>
      </c>
      <c r="E25" s="74" t="n">
        <f aca="false">IF(ZDROJ!S42=1,ZDROJ!O42,0)</f>
        <v>0</v>
      </c>
      <c r="F25" s="74"/>
      <c r="G25" s="74" t="n">
        <f aca="false">IF(ZDROJ!R42=1,ZDROJ!S42,9999)</f>
        <v>18.166</v>
      </c>
      <c r="H25" s="74" t="n">
        <f aca="false">IF(ZDROJ!R42=1,ZDROJ!T42,9999)</f>
        <v>15.608</v>
      </c>
      <c r="I25" s="74" t="n">
        <f aca="false">IF(ZDROJ!R42=1,ZDROJ!U42,9999)</f>
        <v>18.166</v>
      </c>
      <c r="J25" s="74"/>
      <c r="K25" s="74" t="n">
        <f aca="false">IF(ZDROJ!R42=1,ZDROJ!G42,9999)</f>
        <v>23</v>
      </c>
      <c r="L25" s="74" t="n">
        <f aca="false">IF(ZDROJ!R42=1,ZDROJ!I42,9999)</f>
        <v>19</v>
      </c>
      <c r="M25" s="77" t="e">
        <f aca="false">IF(ZDROJ!R42=1,ZDROJ!J42,0)</f>
        <v>#N/A</v>
      </c>
    </row>
    <row r="26" customFormat="false" ht="14.4" hidden="false" customHeight="false" outlineLevel="0" collapsed="false">
      <c r="A26" s="76" t="n">
        <f aca="false">IF(ZDROJ!R21=1,ZDROJ!H21,999)</f>
        <v>18</v>
      </c>
      <c r="B26" s="74" t="str">
        <f aca="false">IF(ZDROJ!R21=1,ZDROJ!M21,0)</f>
        <v>Kozmice</v>
      </c>
      <c r="C26" s="74" t="str">
        <f aca="false">IF(ZDROJ!R21=1,ZDROJ!P21,0)</f>
        <v>OP</v>
      </c>
      <c r="D26" s="74" t="n">
        <f aca="false">IF(ZDROJ!R21=1,ZDROJ!N21,0)</f>
        <v>0</v>
      </c>
      <c r="E26" s="74" t="n">
        <f aca="false">IF(ZDROJ!S21=1,ZDROJ!O21,0)</f>
        <v>0</v>
      </c>
      <c r="F26" s="74"/>
      <c r="G26" s="74" t="n">
        <f aca="false">IF(ZDROJ!R21=1,ZDROJ!S21,9999)</f>
        <v>14.615</v>
      </c>
      <c r="H26" s="74" t="n">
        <f aca="false">IF(ZDROJ!R21=1,ZDROJ!T21,9999)</f>
        <v>15.187</v>
      </c>
      <c r="I26" s="74" t="n">
        <f aca="false">IF(ZDROJ!R21=1,ZDROJ!U21,9999)</f>
        <v>15.187</v>
      </c>
      <c r="J26" s="74"/>
      <c r="K26" s="74" t="n">
        <f aca="false">IF(ZDROJ!R21=1,ZDROJ!G21,9999)</f>
        <v>12</v>
      </c>
      <c r="L26" s="74" t="n">
        <f aca="false">IF(ZDROJ!R21=1,ZDROJ!I21,9999)</f>
        <v>0</v>
      </c>
      <c r="M26" s="77" t="e">
        <f aca="false">IF(ZDROJ!R21=1,ZDROJ!J21,0)</f>
        <v>#N/A</v>
      </c>
    </row>
    <row r="27" customFormat="false" ht="14.4" hidden="false" customHeight="false" outlineLevel="0" collapsed="false">
      <c r="A27" s="76" t="n">
        <f aca="false">IF(ZDROJ!R40=1,ZDROJ!H40,999)</f>
        <v>37</v>
      </c>
      <c r="B27" s="74" t="str">
        <f aca="false">IF(ZDROJ!R40=1,ZDROJ!M40,0)</f>
        <v>Proskovice A A</v>
      </c>
      <c r="C27" s="74" t="str">
        <f aca="false">IF(ZDROJ!R40=1,ZDROJ!P40,0)</f>
        <v>OV</v>
      </c>
      <c r="D27" s="74" t="n">
        <f aca="false">IF(ZDROJ!R40=1,ZDROJ!N40,0)</f>
        <v>0</v>
      </c>
      <c r="E27" s="74" t="n">
        <f aca="false">IF(ZDROJ!S40=1,ZDROJ!O40,0)</f>
        <v>0</v>
      </c>
      <c r="F27" s="74"/>
      <c r="G27" s="74" t="n">
        <f aca="false">IF(ZDROJ!R40=1,ZDROJ!S40,9999)</f>
        <v>14.935</v>
      </c>
      <c r="H27" s="74" t="n">
        <f aca="false">IF(ZDROJ!R40=1,ZDROJ!T40,9999)</f>
        <v>14.582</v>
      </c>
      <c r="I27" s="74" t="n">
        <f aca="false">IF(ZDROJ!R40=1,ZDROJ!U40,9999)</f>
        <v>14.935</v>
      </c>
      <c r="J27" s="74"/>
      <c r="K27" s="74" t="n">
        <f aca="false">IF(ZDROJ!R40=1,ZDROJ!G40,9999)</f>
        <v>10</v>
      </c>
      <c r="L27" s="74" t="n">
        <f aca="false">IF(ZDROJ!R40=1,ZDROJ!I40,9999)</f>
        <v>10</v>
      </c>
      <c r="M27" s="77" t="e">
        <f aca="false">IF(ZDROJ!R40=1,ZDROJ!J40,0)</f>
        <v>#N/A</v>
      </c>
    </row>
    <row r="28" customFormat="false" ht="14.4" hidden="false" customHeight="false" outlineLevel="0" collapsed="false">
      <c r="A28" s="76" t="n">
        <f aca="false">IF(ZDROJ!R51=1,ZDROJ!H51,999)</f>
        <v>999</v>
      </c>
      <c r="B28" s="74" t="n">
        <f aca="false">IF(ZDROJ!R51=1,ZDROJ!M51,0)</f>
        <v>0</v>
      </c>
      <c r="C28" s="74" t="n">
        <f aca="false">IF(ZDROJ!R51=1,ZDROJ!P51,0)</f>
        <v>0</v>
      </c>
      <c r="D28" s="74" t="n">
        <f aca="false">IF(ZDROJ!R51=1,ZDROJ!N51,0)</f>
        <v>0</v>
      </c>
      <c r="E28" s="74" t="n">
        <f aca="false">IF(ZDROJ!S51=1,ZDROJ!O51,0)</f>
        <v>0</v>
      </c>
      <c r="F28" s="74"/>
      <c r="G28" s="74" t="n">
        <f aca="false">IF(ZDROJ!R51=1,ZDROJ!S51,9999)</f>
        <v>9999</v>
      </c>
      <c r="H28" s="74" t="n">
        <f aca="false">IF(ZDROJ!R51=1,ZDROJ!T51,9999)</f>
        <v>9999</v>
      </c>
      <c r="I28" s="74" t="n">
        <f aca="false">IF(ZDROJ!R51=1,ZDROJ!U51,9999)</f>
        <v>9999</v>
      </c>
      <c r="J28" s="74"/>
      <c r="K28" s="74" t="n">
        <f aca="false">IF(ZDROJ!R51=1,ZDROJ!G51,9999)</f>
        <v>9999</v>
      </c>
      <c r="L28" s="74" t="n">
        <f aca="false">IF(ZDROJ!R51=1,ZDROJ!I51,9999)</f>
        <v>9999</v>
      </c>
      <c r="M28" s="77" t="n">
        <f aca="false">IF(ZDROJ!R51=1,ZDROJ!J51,0)</f>
        <v>0</v>
      </c>
    </row>
    <row r="29" customFormat="false" ht="14.4" hidden="false" customHeight="false" outlineLevel="0" collapsed="false">
      <c r="A29" s="76" t="n">
        <f aca="false">IF(ZDROJ!R23=1,ZDROJ!H23,999)</f>
        <v>20</v>
      </c>
      <c r="B29" s="74" t="str">
        <f aca="false">IF(ZDROJ!R23=1,ZDROJ!M23,0)</f>
        <v>Děhylov</v>
      </c>
      <c r="C29" s="74" t="str">
        <f aca="false">IF(ZDROJ!R23=1,ZDROJ!P23,0)</f>
        <v>OP</v>
      </c>
      <c r="D29" s="74" t="n">
        <f aca="false">IF(ZDROJ!R23=1,ZDROJ!N23,0)</f>
        <v>0</v>
      </c>
      <c r="E29" s="74" t="n">
        <f aca="false">IF(ZDROJ!S23=1,ZDROJ!O23,0)</f>
        <v>0</v>
      </c>
      <c r="F29" s="74"/>
      <c r="G29" s="74" t="n">
        <f aca="false">IF(ZDROJ!R23=1,ZDROJ!S23,9999)</f>
        <v>14.862</v>
      </c>
      <c r="H29" s="74" t="n">
        <f aca="false">IF(ZDROJ!R23=1,ZDROJ!T23,9999)</f>
        <v>14.432</v>
      </c>
      <c r="I29" s="74" t="n">
        <f aca="false">IF(ZDROJ!R23=1,ZDROJ!U23,9999)</f>
        <v>14.862</v>
      </c>
      <c r="J29" s="74"/>
      <c r="K29" s="74" t="n">
        <f aca="false">IF(ZDROJ!R23=1,ZDROJ!G23,9999)</f>
        <v>7</v>
      </c>
      <c r="L29" s="74" t="n">
        <f aca="false">IF(ZDROJ!R23=1,ZDROJ!I23,9999)</f>
        <v>7</v>
      </c>
      <c r="M29" s="77" t="e">
        <f aca="false">IF(ZDROJ!R23=1,ZDROJ!J23,0)</f>
        <v>#N/A</v>
      </c>
    </row>
    <row r="30" customFormat="false" ht="14.4" hidden="false" customHeight="false" outlineLevel="0" collapsed="false">
      <c r="A30" s="76" t="n">
        <f aca="false">IF(ZDROJ!R5=1,ZDROJ!H5,999)</f>
        <v>2</v>
      </c>
      <c r="B30" s="74" t="str">
        <f aca="false">IF(ZDROJ!R5=1,ZDROJ!M5,0)</f>
        <v>Hukovice</v>
      </c>
      <c r="C30" s="74" t="str">
        <f aca="false">IF(ZDROJ!R5=1,ZDROJ!P5,0)</f>
        <v>NJ</v>
      </c>
      <c r="D30" s="74" t="n">
        <f aca="false">IF(ZDROJ!R5=1,ZDROJ!N5,0)</f>
        <v>0</v>
      </c>
      <c r="E30" s="74" t="n">
        <f aca="false">IF(ZDROJ!S5=1,ZDROJ!O5,0)</f>
        <v>0</v>
      </c>
      <c r="F30" s="74"/>
      <c r="G30" s="74" t="str">
        <f aca="false">IF(ZDROJ!R5=1,ZDROJ!S5,9999)</f>
        <v>N</v>
      </c>
      <c r="H30" s="74" t="n">
        <f aca="false">IF(ZDROJ!R5=1,ZDROJ!T5,9999)</f>
        <v>16.994</v>
      </c>
      <c r="I30" s="74" t="str">
        <f aca="false">IF(ZDROJ!R5=1,ZDROJ!U5,9999)</f>
        <v>N</v>
      </c>
      <c r="J30" s="74"/>
      <c r="K30" s="74" t="e">
        <f aca="false">IF(ZDROJ!R5=1,ZDROJ!G5,9999)</f>
        <v>#VALUE!</v>
      </c>
      <c r="L30" s="74" t="n">
        <f aca="false">IF(ZDROJ!R5=1,ZDROJ!I5,9999)</f>
        <v>0</v>
      </c>
      <c r="M30" s="77" t="e">
        <f aca="false">IF(ZDROJ!R5=1,ZDROJ!J5,0)</f>
        <v>#N/A</v>
      </c>
    </row>
    <row r="31" customFormat="false" ht="14.4" hidden="false" customHeight="false" outlineLevel="0" collapsed="false">
      <c r="A31" s="76" t="n">
        <f aca="false">IF(ZDROJ!R34=1,ZDROJ!H34,999)</f>
        <v>999</v>
      </c>
      <c r="B31" s="74" t="n">
        <f aca="false">IF(ZDROJ!R34=1,ZDROJ!M34,0)</f>
        <v>0</v>
      </c>
      <c r="C31" s="74" t="n">
        <f aca="false">IF(ZDROJ!R34=1,ZDROJ!P34,0)</f>
        <v>0</v>
      </c>
      <c r="D31" s="74" t="n">
        <f aca="false">IF(ZDROJ!R34=1,ZDROJ!N34,0)</f>
        <v>0</v>
      </c>
      <c r="E31" s="74" t="n">
        <f aca="false">IF(ZDROJ!S34=1,ZDROJ!O34,0)</f>
        <v>0</v>
      </c>
      <c r="F31" s="74"/>
      <c r="G31" s="74" t="n">
        <f aca="false">IF(ZDROJ!R34=1,ZDROJ!S34,9999)</f>
        <v>9999</v>
      </c>
      <c r="H31" s="74" t="n">
        <f aca="false">IF(ZDROJ!R34=1,ZDROJ!T34,9999)</f>
        <v>9999</v>
      </c>
      <c r="I31" s="74" t="n">
        <f aca="false">IF(ZDROJ!R34=1,ZDROJ!U34,9999)</f>
        <v>9999</v>
      </c>
      <c r="J31" s="74"/>
      <c r="K31" s="74" t="n">
        <f aca="false">IF(ZDROJ!R34=1,ZDROJ!G34,9999)</f>
        <v>9999</v>
      </c>
      <c r="L31" s="74" t="n">
        <f aca="false">IF(ZDROJ!R34=1,ZDROJ!I34,9999)</f>
        <v>9999</v>
      </c>
      <c r="M31" s="77" t="n">
        <f aca="false">IF(ZDROJ!R34=1,ZDROJ!J34,0)</f>
        <v>0</v>
      </c>
    </row>
    <row r="32" customFormat="false" ht="14.4" hidden="false" customHeight="false" outlineLevel="0" collapsed="false">
      <c r="A32" s="76" t="n">
        <f aca="false">IF(ZDROJ!R6=1,ZDROJ!H6,999)</f>
        <v>999</v>
      </c>
      <c r="B32" s="74" t="n">
        <f aca="false">IF(ZDROJ!R6=1,ZDROJ!M6,0)</f>
        <v>0</v>
      </c>
      <c r="C32" s="74" t="n">
        <f aca="false">IF(ZDROJ!R6=1,ZDROJ!P6,0)</f>
        <v>0</v>
      </c>
      <c r="D32" s="74" t="n">
        <f aca="false">IF(ZDROJ!R6=1,ZDROJ!N6,0)</f>
        <v>0</v>
      </c>
      <c r="E32" s="74" t="n">
        <f aca="false">IF(ZDROJ!S6=1,ZDROJ!O6,0)</f>
        <v>0</v>
      </c>
      <c r="F32" s="74"/>
      <c r="G32" s="74" t="n">
        <f aca="false">IF(ZDROJ!R6=1,ZDROJ!S6,9999)</f>
        <v>9999</v>
      </c>
      <c r="H32" s="74" t="n">
        <f aca="false">IF(ZDROJ!R6=1,ZDROJ!T6,9999)</f>
        <v>9999</v>
      </c>
      <c r="I32" s="74" t="n">
        <f aca="false">IF(ZDROJ!R6=1,ZDROJ!U6,9999)</f>
        <v>9999</v>
      </c>
      <c r="J32" s="74"/>
      <c r="K32" s="74" t="n">
        <f aca="false">IF(ZDROJ!R6=1,ZDROJ!G6,9999)</f>
        <v>9999</v>
      </c>
      <c r="L32" s="74" t="n">
        <f aca="false">IF(ZDROJ!R6=1,ZDROJ!I6,9999)</f>
        <v>9999</v>
      </c>
      <c r="M32" s="77" t="n">
        <f aca="false">IF(ZDROJ!R6=1,ZDROJ!J6,0)</f>
        <v>0</v>
      </c>
    </row>
    <row r="33" customFormat="false" ht="14.4" hidden="false" customHeight="false" outlineLevel="0" collapsed="false">
      <c r="A33" s="76" t="n">
        <f aca="false">IF(ZDROJ!R9=1,ZDROJ!H9,999)</f>
        <v>6</v>
      </c>
      <c r="B33" s="74" t="str">
        <f aca="false">IF(ZDROJ!R9=1,ZDROJ!M9,0)</f>
        <v>Prchalov B B</v>
      </c>
      <c r="C33" s="74" t="str">
        <f aca="false">IF(ZDROJ!R9=1,ZDROJ!P9,0)</f>
        <v>NJ</v>
      </c>
      <c r="D33" s="74" t="n">
        <f aca="false">IF(ZDROJ!R9=1,ZDROJ!N9,0)</f>
        <v>0</v>
      </c>
      <c r="E33" s="74" t="n">
        <f aca="false">IF(ZDROJ!S9=1,ZDROJ!O9,0)</f>
        <v>0</v>
      </c>
      <c r="F33" s="74"/>
      <c r="G33" s="74" t="n">
        <f aca="false">IF(ZDROJ!R9=1,ZDROJ!S9,9999)</f>
        <v>15.289</v>
      </c>
      <c r="H33" s="74" t="n">
        <f aca="false">IF(ZDROJ!R9=1,ZDROJ!T9,9999)</f>
        <v>14.367</v>
      </c>
      <c r="I33" s="74" t="n">
        <f aca="false">IF(ZDROJ!R9=1,ZDROJ!U9,9999)</f>
        <v>15.289</v>
      </c>
      <c r="J33" s="74"/>
      <c r="K33" s="74" t="n">
        <f aca="false">IF(ZDROJ!R9=1,ZDROJ!G9,9999)</f>
        <v>13</v>
      </c>
      <c r="L33" s="74" t="n">
        <f aca="false">IF(ZDROJ!R9=1,ZDROJ!I9,9999)</f>
        <v>12</v>
      </c>
      <c r="M33" s="77" t="e">
        <f aca="false">IF(ZDROJ!R9=1,ZDROJ!J9,0)</f>
        <v>#N/A</v>
      </c>
    </row>
    <row r="34" customFormat="false" ht="14.4" hidden="false" customHeight="false" outlineLevel="0" collapsed="false">
      <c r="A34" s="76" t="n">
        <f aca="false">IF(ZDROJ!R14=1,ZDROJ!H14,999)</f>
        <v>999</v>
      </c>
      <c r="B34" s="74" t="n">
        <f aca="false">IF(ZDROJ!R14=1,ZDROJ!M14,0)</f>
        <v>0</v>
      </c>
      <c r="C34" s="74" t="n">
        <f aca="false">IF(ZDROJ!R14=1,ZDROJ!P14,0)</f>
        <v>0</v>
      </c>
      <c r="D34" s="74" t="n">
        <f aca="false">IF(ZDROJ!R14=1,ZDROJ!N14,0)</f>
        <v>0</v>
      </c>
      <c r="E34" s="74" t="n">
        <f aca="false">IF(ZDROJ!S14=1,ZDROJ!O14,0)</f>
        <v>0</v>
      </c>
      <c r="F34" s="74"/>
      <c r="G34" s="74" t="n">
        <f aca="false">IF(ZDROJ!R14=1,ZDROJ!S14,9999)</f>
        <v>9999</v>
      </c>
      <c r="H34" s="74" t="n">
        <f aca="false">IF(ZDROJ!R14=1,ZDROJ!T14,9999)</f>
        <v>9999</v>
      </c>
      <c r="I34" s="74" t="n">
        <f aca="false">IF(ZDROJ!R14=1,ZDROJ!U14,9999)</f>
        <v>9999</v>
      </c>
      <c r="J34" s="74"/>
      <c r="K34" s="74" t="n">
        <f aca="false">IF(ZDROJ!R14=1,ZDROJ!G14,9999)</f>
        <v>9999</v>
      </c>
      <c r="L34" s="74" t="n">
        <f aca="false">IF(ZDROJ!R14=1,ZDROJ!I14,9999)</f>
        <v>9999</v>
      </c>
      <c r="M34" s="77" t="n">
        <f aca="false">IF(ZDROJ!R14=1,ZDROJ!J14,0)</f>
        <v>0</v>
      </c>
    </row>
    <row r="35" customFormat="false" ht="14.4" hidden="false" customHeight="false" outlineLevel="0" collapsed="false">
      <c r="A35" s="76" t="n">
        <f aca="false">IF(ZDROJ!R36=1,ZDROJ!H36,999)</f>
        <v>33</v>
      </c>
      <c r="B35" s="74" t="str">
        <f aca="false">IF(ZDROJ!R36=1,ZDROJ!M36,0)</f>
        <v>Trojanovice</v>
      </c>
      <c r="C35" s="74" t="str">
        <f aca="false">IF(ZDROJ!R36=1,ZDROJ!P36,0)</f>
        <v>NJ</v>
      </c>
      <c r="D35" s="74" t="n">
        <f aca="false">IF(ZDROJ!R36=1,ZDROJ!N36,0)</f>
        <v>0</v>
      </c>
      <c r="E35" s="74" t="n">
        <f aca="false">IF(ZDROJ!S36=1,ZDROJ!O36,0)</f>
        <v>0</v>
      </c>
      <c r="F35" s="74"/>
      <c r="G35" s="74" t="n">
        <f aca="false">IF(ZDROJ!R36=1,ZDROJ!S36,9999)</f>
        <v>14.543</v>
      </c>
      <c r="H35" s="74" t="n">
        <f aca="false">IF(ZDROJ!R36=1,ZDROJ!T36,9999)</f>
        <v>14.798</v>
      </c>
      <c r="I35" s="74" t="n">
        <f aca="false">IF(ZDROJ!R36=1,ZDROJ!U36,9999)</f>
        <v>14.798</v>
      </c>
      <c r="J35" s="74"/>
      <c r="K35" s="74" t="n">
        <f aca="false">IF(ZDROJ!R36=1,ZDROJ!G36,9999)</f>
        <v>5</v>
      </c>
      <c r="L35" s="74" t="n">
        <f aca="false">IF(ZDROJ!R36=1,ZDROJ!I36,9999)</f>
        <v>5</v>
      </c>
      <c r="M35" s="77" t="e">
        <f aca="false">IF(ZDROJ!R36=1,ZDROJ!J36,0)</f>
        <v>#N/A</v>
      </c>
    </row>
    <row r="36" customFormat="false" ht="14.4" hidden="false" customHeight="false" outlineLevel="0" collapsed="false">
      <c r="A36" s="76" t="n">
        <f aca="false">IF(ZDROJ!R63=1,ZDROJ!H63,999)</f>
        <v>999</v>
      </c>
      <c r="B36" s="74" t="n">
        <f aca="false">IF(ZDROJ!R63=1,ZDROJ!M63,0)</f>
        <v>0</v>
      </c>
      <c r="C36" s="74" t="n">
        <f aca="false">IF(ZDROJ!R63=1,ZDROJ!P63,0)</f>
        <v>0</v>
      </c>
      <c r="D36" s="74" t="n">
        <f aca="false">IF(ZDROJ!R63=1,ZDROJ!N63,0)</f>
        <v>0</v>
      </c>
      <c r="E36" s="74" t="n">
        <f aca="false">IF(ZDROJ!S63=1,ZDROJ!O63,0)</f>
        <v>0</v>
      </c>
      <c r="F36" s="74"/>
      <c r="G36" s="74" t="n">
        <f aca="false">IF(ZDROJ!R63=1,ZDROJ!S63,9999)</f>
        <v>9999</v>
      </c>
      <c r="H36" s="74" t="n">
        <f aca="false">IF(ZDROJ!R63=1,ZDROJ!T63,9999)</f>
        <v>9999</v>
      </c>
      <c r="I36" s="74" t="n">
        <f aca="false">IF(ZDROJ!R63=1,ZDROJ!U63,9999)</f>
        <v>9999</v>
      </c>
      <c r="J36" s="74"/>
      <c r="K36" s="74" t="n">
        <f aca="false">IF(ZDROJ!R63=1,ZDROJ!G63,9999)</f>
        <v>9999</v>
      </c>
      <c r="L36" s="74" t="n">
        <f aca="false">IF(ZDROJ!R63=1,ZDROJ!I63,9999)</f>
        <v>9999</v>
      </c>
      <c r="M36" s="77" t="n">
        <f aca="false">IF(ZDROJ!R63=1,ZDROJ!J63,0)</f>
        <v>0</v>
      </c>
    </row>
    <row r="37" customFormat="false" ht="14.4" hidden="false" customHeight="false" outlineLevel="0" collapsed="false">
      <c r="A37" s="76" t="n">
        <f aca="false">IF(ZDROJ!R11=1,ZDROJ!H11,999)</f>
        <v>8</v>
      </c>
      <c r="B37" s="74" t="str">
        <f aca="false">IF(ZDROJ!R11=1,ZDROJ!M11,0)</f>
        <v>Vrbice B B</v>
      </c>
      <c r="C37" s="74" t="str">
        <f aca="false">IF(ZDROJ!R11=1,ZDROJ!P11,0)</f>
        <v>KI</v>
      </c>
      <c r="D37" s="74" t="n">
        <f aca="false">IF(ZDROJ!R11=1,ZDROJ!N11,0)</f>
        <v>0</v>
      </c>
      <c r="E37" s="74" t="n">
        <f aca="false">IF(ZDROJ!S11=1,ZDROJ!O11,0)</f>
        <v>0</v>
      </c>
      <c r="F37" s="74"/>
      <c r="G37" s="74" t="n">
        <f aca="false">IF(ZDROJ!R11=1,ZDROJ!S11,9999)</f>
        <v>15.922</v>
      </c>
      <c r="H37" s="74" t="n">
        <f aca="false">IF(ZDROJ!R11=1,ZDROJ!T11,9999)</f>
        <v>14.561</v>
      </c>
      <c r="I37" s="74" t="n">
        <f aca="false">IF(ZDROJ!R11=1,ZDROJ!U11,9999)</f>
        <v>15.922</v>
      </c>
      <c r="J37" s="74"/>
      <c r="K37" s="74" t="n">
        <f aca="false">IF(ZDROJ!R11=1,ZDROJ!G11,9999)</f>
        <v>18</v>
      </c>
      <c r="L37" s="74" t="n">
        <f aca="false">IF(ZDROJ!R11=1,ZDROJ!I11,9999)</f>
        <v>16</v>
      </c>
      <c r="M37" s="77" t="e">
        <f aca="false">IF(ZDROJ!R11=1,ZDROJ!J11,0)</f>
        <v>#N/A</v>
      </c>
    </row>
    <row r="38" customFormat="false" ht="14.4" hidden="false" customHeight="false" outlineLevel="0" collapsed="false">
      <c r="A38" s="76" t="n">
        <f aca="false">IF(ZDROJ!R12=1,ZDROJ!H12,999)</f>
        <v>999</v>
      </c>
      <c r="B38" s="74" t="n">
        <f aca="false">IF(ZDROJ!R12=1,ZDROJ!M12,0)</f>
        <v>0</v>
      </c>
      <c r="C38" s="74" t="n">
        <f aca="false">IF(ZDROJ!R12=1,ZDROJ!P12,0)</f>
        <v>0</v>
      </c>
      <c r="D38" s="74" t="n">
        <f aca="false">IF(ZDROJ!R12=1,ZDROJ!N12,0)</f>
        <v>0</v>
      </c>
      <c r="E38" s="74" t="n">
        <f aca="false">IF(ZDROJ!S12=1,ZDROJ!O12,0)</f>
        <v>0</v>
      </c>
      <c r="F38" s="74"/>
      <c r="G38" s="74" t="n">
        <f aca="false">IF(ZDROJ!R12=1,ZDROJ!S12,9999)</f>
        <v>9999</v>
      </c>
      <c r="H38" s="74" t="n">
        <f aca="false">IF(ZDROJ!R12=1,ZDROJ!T12,9999)</f>
        <v>9999</v>
      </c>
      <c r="I38" s="74" t="n">
        <f aca="false">IF(ZDROJ!R12=1,ZDROJ!U12,9999)</f>
        <v>9999</v>
      </c>
      <c r="J38" s="74"/>
      <c r="K38" s="74" t="n">
        <f aca="false">IF(ZDROJ!R12=1,ZDROJ!G12,9999)</f>
        <v>9999</v>
      </c>
      <c r="L38" s="74" t="n">
        <f aca="false">IF(ZDROJ!R12=1,ZDROJ!I12,9999)</f>
        <v>9999</v>
      </c>
      <c r="M38" s="77" t="n">
        <f aca="false">IF(ZDROJ!R12=1,ZDROJ!J12,0)</f>
        <v>0</v>
      </c>
    </row>
    <row r="39" customFormat="false" ht="14.4" hidden="false" customHeight="false" outlineLevel="0" collapsed="false">
      <c r="A39" s="76" t="n">
        <f aca="false">IF(ZDROJ!R16=1,ZDROJ!H16,999)</f>
        <v>13</v>
      </c>
      <c r="B39" s="74" t="str">
        <f aca="false">IF(ZDROJ!R16=1,ZDROJ!M16,0)</f>
        <v>Bartovice A A</v>
      </c>
      <c r="C39" s="74" t="str">
        <f aca="false">IF(ZDROJ!R16=1,ZDROJ!P16,0)</f>
        <v>OV</v>
      </c>
      <c r="D39" s="74" t="n">
        <f aca="false">IF(ZDROJ!R16=1,ZDROJ!N16,0)</f>
        <v>0</v>
      </c>
      <c r="E39" s="74" t="n">
        <f aca="false">IF(ZDROJ!S16=1,ZDROJ!O16,0)</f>
        <v>0</v>
      </c>
      <c r="F39" s="74"/>
      <c r="G39" s="74" t="n">
        <f aca="false">IF(ZDROJ!R16=1,ZDROJ!S16,9999)</f>
        <v>14.555</v>
      </c>
      <c r="H39" s="74" t="n">
        <f aca="false">IF(ZDROJ!R16=1,ZDROJ!T16,9999)</f>
        <v>14.04</v>
      </c>
      <c r="I39" s="74" t="n">
        <f aca="false">IF(ZDROJ!R16=1,ZDROJ!U16,9999)</f>
        <v>14.555</v>
      </c>
      <c r="J39" s="74"/>
      <c r="K39" s="74" t="n">
        <f aca="false">IF(ZDROJ!R16=1,ZDROJ!G16,9999)</f>
        <v>4</v>
      </c>
      <c r="L39" s="74" t="n">
        <f aca="false">IF(ZDROJ!R16=1,ZDROJ!I16,9999)</f>
        <v>4</v>
      </c>
      <c r="M39" s="77" t="e">
        <f aca="false">IF(ZDROJ!R16=1,ZDROJ!J16,0)</f>
        <v>#N/A</v>
      </c>
    </row>
    <row r="40" customFormat="false" ht="14.4" hidden="false" customHeight="false" outlineLevel="0" collapsed="false">
      <c r="A40" s="76" t="n">
        <f aca="false">IF(ZDROJ!R26=1,ZDROJ!H26,999)</f>
        <v>999</v>
      </c>
      <c r="B40" s="74" t="n">
        <f aca="false">IF(ZDROJ!R26=1,ZDROJ!M26,0)</f>
        <v>0</v>
      </c>
      <c r="C40" s="74" t="n">
        <f aca="false">IF(ZDROJ!R26=1,ZDROJ!P26,0)</f>
        <v>0</v>
      </c>
      <c r="D40" s="74" t="n">
        <f aca="false">IF(ZDROJ!R26=1,ZDROJ!N26,0)</f>
        <v>0</v>
      </c>
      <c r="E40" s="74" t="n">
        <f aca="false">IF(ZDROJ!S26=1,ZDROJ!O26,0)</f>
        <v>0</v>
      </c>
      <c r="F40" s="74"/>
      <c r="G40" s="74" t="n">
        <f aca="false">IF(ZDROJ!R26=1,ZDROJ!S26,9999)</f>
        <v>9999</v>
      </c>
      <c r="H40" s="74" t="n">
        <f aca="false">IF(ZDROJ!R26=1,ZDROJ!T26,9999)</f>
        <v>9999</v>
      </c>
      <c r="I40" s="74" t="n">
        <f aca="false">IF(ZDROJ!R26=1,ZDROJ!U26,9999)</f>
        <v>9999</v>
      </c>
      <c r="J40" s="74"/>
      <c r="K40" s="74" t="n">
        <f aca="false">IF(ZDROJ!R26=1,ZDROJ!G26,9999)</f>
        <v>9999</v>
      </c>
      <c r="L40" s="74" t="n">
        <f aca="false">IF(ZDROJ!R26=1,ZDROJ!I26,9999)</f>
        <v>9999</v>
      </c>
      <c r="M40" s="77" t="n">
        <f aca="false">IF(ZDROJ!R26=1,ZDROJ!J26,0)</f>
        <v>0</v>
      </c>
    </row>
    <row r="41" customFormat="false" ht="14.4" hidden="false" customHeight="false" outlineLevel="0" collapsed="false">
      <c r="A41" s="76" t="n">
        <f aca="false">IF(ZDROJ!R28=1,ZDROJ!H28,999)</f>
        <v>999</v>
      </c>
      <c r="B41" s="74" t="n">
        <f aca="false">IF(ZDROJ!R28=1,ZDROJ!M28,0)</f>
        <v>0</v>
      </c>
      <c r="C41" s="74" t="n">
        <f aca="false">IF(ZDROJ!R28=1,ZDROJ!P28,0)</f>
        <v>0</v>
      </c>
      <c r="D41" s="74" t="n">
        <f aca="false">IF(ZDROJ!R28=1,ZDROJ!N28,0)</f>
        <v>0</v>
      </c>
      <c r="E41" s="74" t="n">
        <f aca="false">IF(ZDROJ!S28=1,ZDROJ!O28,0)</f>
        <v>0</v>
      </c>
      <c r="F41" s="74"/>
      <c r="G41" s="74" t="n">
        <f aca="false">IF(ZDROJ!R28=1,ZDROJ!S28,9999)</f>
        <v>9999</v>
      </c>
      <c r="H41" s="74" t="n">
        <f aca="false">IF(ZDROJ!R28=1,ZDROJ!T28,9999)</f>
        <v>9999</v>
      </c>
      <c r="I41" s="74" t="n">
        <f aca="false">IF(ZDROJ!R28=1,ZDROJ!U28,9999)</f>
        <v>9999</v>
      </c>
      <c r="J41" s="74"/>
      <c r="K41" s="74" t="n">
        <f aca="false">IF(ZDROJ!R28=1,ZDROJ!G28,9999)</f>
        <v>9999</v>
      </c>
      <c r="L41" s="74" t="n">
        <f aca="false">IF(ZDROJ!R28=1,ZDROJ!I28,9999)</f>
        <v>9999</v>
      </c>
      <c r="M41" s="77" t="n">
        <f aca="false">IF(ZDROJ!R28=1,ZDROJ!J28,0)</f>
        <v>0</v>
      </c>
    </row>
    <row r="42" customFormat="false" ht="14.4" hidden="false" customHeight="false" outlineLevel="0" collapsed="false">
      <c r="A42" s="76" t="n">
        <f aca="false">IF(ZDROJ!R30=1,ZDROJ!H30,999)</f>
        <v>999</v>
      </c>
      <c r="B42" s="74" t="n">
        <f aca="false">IF(ZDROJ!R30=1,ZDROJ!M30,0)</f>
        <v>0</v>
      </c>
      <c r="C42" s="74" t="n">
        <f aca="false">IF(ZDROJ!R30=1,ZDROJ!P30,0)</f>
        <v>0</v>
      </c>
      <c r="D42" s="74" t="n">
        <f aca="false">IF(ZDROJ!R30=1,ZDROJ!N30,0)</f>
        <v>0</v>
      </c>
      <c r="E42" s="74" t="n">
        <f aca="false">IF(ZDROJ!S30=1,ZDROJ!O30,0)</f>
        <v>0</v>
      </c>
      <c r="F42" s="74"/>
      <c r="G42" s="74" t="n">
        <f aca="false">IF(ZDROJ!R30=1,ZDROJ!S30,9999)</f>
        <v>9999</v>
      </c>
      <c r="H42" s="74" t="n">
        <f aca="false">IF(ZDROJ!R30=1,ZDROJ!T30,9999)</f>
        <v>9999</v>
      </c>
      <c r="I42" s="74" t="n">
        <f aca="false">IF(ZDROJ!R30=1,ZDROJ!U30,9999)</f>
        <v>9999</v>
      </c>
      <c r="J42" s="74"/>
      <c r="K42" s="74" t="n">
        <f aca="false">IF(ZDROJ!R30=1,ZDROJ!G30,9999)</f>
        <v>9999</v>
      </c>
      <c r="L42" s="74" t="n">
        <f aca="false">IF(ZDROJ!R30=1,ZDROJ!I30,9999)</f>
        <v>9999</v>
      </c>
      <c r="M42" s="77" t="n">
        <f aca="false">IF(ZDROJ!R30=1,ZDROJ!J30,0)</f>
        <v>0</v>
      </c>
    </row>
    <row r="43" customFormat="false" ht="14.4" hidden="false" customHeight="false" outlineLevel="0" collapsed="false">
      <c r="A43" s="76" t="n">
        <f aca="false">IF(ZDROJ!R31=1,ZDROJ!H31,999)</f>
        <v>28</v>
      </c>
      <c r="B43" s="74" t="str">
        <f aca="false">IF(ZDROJ!R31=1,ZDROJ!M31,0)</f>
        <v>Svinov</v>
      </c>
      <c r="C43" s="74" t="str">
        <f aca="false">IF(ZDROJ!R31=1,ZDROJ!P31,0)</f>
        <v>OV</v>
      </c>
      <c r="D43" s="74" t="n">
        <f aca="false">IF(ZDROJ!R31=1,ZDROJ!N31,0)</f>
        <v>0</v>
      </c>
      <c r="E43" s="74" t="n">
        <f aca="false">IF(ZDROJ!S31=1,ZDROJ!O31,0)</f>
        <v>0</v>
      </c>
      <c r="F43" s="74"/>
      <c r="G43" s="74" t="n">
        <f aca="false">IF(ZDROJ!R31=1,ZDROJ!S31,9999)</f>
        <v>20.34</v>
      </c>
      <c r="H43" s="74" t="n">
        <f aca="false">IF(ZDROJ!R31=1,ZDROJ!T31,9999)</f>
        <v>21.756</v>
      </c>
      <c r="I43" s="74" t="n">
        <f aca="false">IF(ZDROJ!R31=1,ZDROJ!U31,9999)</f>
        <v>21.756</v>
      </c>
      <c r="J43" s="74"/>
      <c r="K43" s="74" t="n">
        <f aca="false">IF(ZDROJ!R31=1,ZDROJ!G31,9999)</f>
        <v>24</v>
      </c>
      <c r="L43" s="74" t="n">
        <f aca="false">IF(ZDROJ!R31=1,ZDROJ!I31,9999)</f>
        <v>0</v>
      </c>
      <c r="M43" s="77" t="e">
        <f aca="false">IF(ZDROJ!R31=1,ZDROJ!J31,0)</f>
        <v>#N/A</v>
      </c>
    </row>
    <row r="44" customFormat="false" ht="14.4" hidden="false" customHeight="false" outlineLevel="0" collapsed="false">
      <c r="A44" s="76" t="n">
        <f aca="false">IF(ZDROJ!R33=1,ZDROJ!H33,999)</f>
        <v>999</v>
      </c>
      <c r="B44" s="74" t="n">
        <f aca="false">IF(ZDROJ!R33=1,ZDROJ!M33,0)</f>
        <v>0</v>
      </c>
      <c r="C44" s="74" t="n">
        <f aca="false">IF(ZDROJ!R33=1,ZDROJ!P33,0)</f>
        <v>0</v>
      </c>
      <c r="D44" s="74" t="n">
        <f aca="false">IF(ZDROJ!R33=1,ZDROJ!N33,0)</f>
        <v>0</v>
      </c>
      <c r="E44" s="74" t="n">
        <f aca="false">IF(ZDROJ!S33=1,ZDROJ!O33,0)</f>
        <v>0</v>
      </c>
      <c r="F44" s="74"/>
      <c r="G44" s="74" t="n">
        <f aca="false">IF(ZDROJ!R33=1,ZDROJ!S33,9999)</f>
        <v>9999</v>
      </c>
      <c r="H44" s="74" t="n">
        <f aca="false">IF(ZDROJ!R33=1,ZDROJ!T33,9999)</f>
        <v>9999</v>
      </c>
      <c r="I44" s="74" t="n">
        <f aca="false">IF(ZDROJ!R33=1,ZDROJ!U33,9999)</f>
        <v>9999</v>
      </c>
      <c r="J44" s="74"/>
      <c r="K44" s="74" t="n">
        <f aca="false">IF(ZDROJ!R33=1,ZDROJ!G33,9999)</f>
        <v>9999</v>
      </c>
      <c r="L44" s="74" t="n">
        <f aca="false">IF(ZDROJ!R33=1,ZDROJ!I33,9999)</f>
        <v>9999</v>
      </c>
      <c r="M44" s="77" t="n">
        <f aca="false">IF(ZDROJ!R33=1,ZDROJ!J33,0)</f>
        <v>0</v>
      </c>
    </row>
    <row r="45" customFormat="false" ht="14.4" hidden="false" customHeight="false" outlineLevel="0" collapsed="false">
      <c r="A45" s="76" t="n">
        <f aca="false">IF(ZDROJ!R38=1,ZDROJ!H38,999)</f>
        <v>35</v>
      </c>
      <c r="B45" s="74" t="str">
        <f aca="false">IF(ZDROJ!R38=1,ZDROJ!M38,0)</f>
        <v>Hájov</v>
      </c>
      <c r="C45" s="74" t="str">
        <f aca="false">IF(ZDROJ!R38=1,ZDROJ!P38,0)</f>
        <v>NJ</v>
      </c>
      <c r="D45" s="74" t="n">
        <f aca="false">IF(ZDROJ!R38=1,ZDROJ!N38,0)</f>
        <v>0</v>
      </c>
      <c r="E45" s="74" t="n">
        <f aca="false">IF(ZDROJ!S38=1,ZDROJ!O38,0)</f>
        <v>0</v>
      </c>
      <c r="F45" s="74"/>
      <c r="G45" s="74" t="str">
        <f aca="false">IF(ZDROJ!R38=1,ZDROJ!S38,9999)</f>
        <v>N</v>
      </c>
      <c r="H45" s="74" t="str">
        <f aca="false">IF(ZDROJ!R38=1,ZDROJ!T38,9999)</f>
        <v>N</v>
      </c>
      <c r="I45" s="74" t="str">
        <f aca="false">IF(ZDROJ!R38=1,ZDROJ!U38,9999)</f>
        <v>N</v>
      </c>
      <c r="J45" s="74"/>
      <c r="K45" s="74" t="e">
        <f aca="false">IF(ZDROJ!R38=1,ZDROJ!G38,9999)</f>
        <v>#VALUE!</v>
      </c>
      <c r="L45" s="74" t="n">
        <f aca="false">IF(ZDROJ!R38=1,ZDROJ!I38,9999)</f>
        <v>0</v>
      </c>
      <c r="M45" s="77" t="e">
        <f aca="false">IF(ZDROJ!R38=1,ZDROJ!J38,0)</f>
        <v>#N/A</v>
      </c>
    </row>
    <row r="46" customFormat="false" ht="14.4" hidden="false" customHeight="false" outlineLevel="0" collapsed="false">
      <c r="A46" s="76" t="n">
        <f aca="false">IF(ZDROJ!R44=1,ZDROJ!H44,999)</f>
        <v>999</v>
      </c>
      <c r="B46" s="74" t="n">
        <f aca="false">IF(ZDROJ!R44=1,ZDROJ!M44,0)</f>
        <v>0</v>
      </c>
      <c r="C46" s="74" t="n">
        <f aca="false">IF(ZDROJ!R44=1,ZDROJ!P44,0)</f>
        <v>0</v>
      </c>
      <c r="D46" s="74" t="n">
        <f aca="false">IF(ZDROJ!R44=1,ZDROJ!N44,0)</f>
        <v>0</v>
      </c>
      <c r="E46" s="74" t="n">
        <f aca="false">IF(ZDROJ!S44=1,ZDROJ!O44,0)</f>
        <v>0</v>
      </c>
      <c r="F46" s="74"/>
      <c r="G46" s="74" t="n">
        <f aca="false">IF(ZDROJ!R44=1,ZDROJ!S44,9999)</f>
        <v>9999</v>
      </c>
      <c r="H46" s="74" t="n">
        <f aca="false">IF(ZDROJ!R44=1,ZDROJ!T44,9999)</f>
        <v>9999</v>
      </c>
      <c r="I46" s="74" t="n">
        <f aca="false">IF(ZDROJ!R44=1,ZDROJ!U44,9999)</f>
        <v>9999</v>
      </c>
      <c r="J46" s="74"/>
      <c r="K46" s="74" t="n">
        <f aca="false">IF(ZDROJ!R44=1,ZDROJ!G44,9999)</f>
        <v>9999</v>
      </c>
      <c r="L46" s="74" t="n">
        <f aca="false">IF(ZDROJ!R44=1,ZDROJ!I44,9999)</f>
        <v>9999</v>
      </c>
      <c r="M46" s="77" t="n">
        <f aca="false">IF(ZDROJ!R44=1,ZDROJ!J44,0)</f>
        <v>0</v>
      </c>
    </row>
    <row r="47" customFormat="false" ht="14.4" hidden="false" customHeight="false" outlineLevel="0" collapsed="false">
      <c r="A47" s="76" t="n">
        <f aca="false">IF(ZDROJ!R45=1,ZDROJ!H45,999)</f>
        <v>42</v>
      </c>
      <c r="B47" s="74" t="str">
        <f aca="false">IF(ZDROJ!R45=1,ZDROJ!M45,0)</f>
        <v>Dolní Lhota</v>
      </c>
      <c r="C47" s="74" t="str">
        <f aca="false">IF(ZDROJ!R45=1,ZDROJ!P45,0)</f>
        <v>OV</v>
      </c>
      <c r="D47" s="74" t="n">
        <f aca="false">IF(ZDROJ!R45=1,ZDROJ!N45,0)</f>
        <v>0</v>
      </c>
      <c r="E47" s="74" t="n">
        <f aca="false">IF(ZDROJ!S45=1,ZDROJ!O45,0)</f>
        <v>0</v>
      </c>
      <c r="F47" s="74"/>
      <c r="G47" s="74" t="n">
        <f aca="false">IF(ZDROJ!R45=1,ZDROJ!S45,9999)</f>
        <v>17.194</v>
      </c>
      <c r="H47" s="74" t="n">
        <f aca="false">IF(ZDROJ!R45=1,ZDROJ!T45,9999)</f>
        <v>16.051</v>
      </c>
      <c r="I47" s="74" t="n">
        <f aca="false">IF(ZDROJ!R45=1,ZDROJ!U45,9999)</f>
        <v>17.194</v>
      </c>
      <c r="J47" s="74"/>
      <c r="K47" s="74" t="n">
        <f aca="false">IF(ZDROJ!R45=1,ZDROJ!G45,9999)</f>
        <v>22</v>
      </c>
      <c r="L47" s="74" t="n">
        <f aca="false">IF(ZDROJ!R45=1,ZDROJ!I45,9999)</f>
        <v>0</v>
      </c>
      <c r="M47" s="77" t="e">
        <f aca="false">IF(ZDROJ!R45=1,ZDROJ!J45,0)</f>
        <v>#N/A</v>
      </c>
    </row>
    <row r="48" customFormat="false" ht="14.4" hidden="false" customHeight="false" outlineLevel="0" collapsed="false">
      <c r="A48" s="76" t="n">
        <f aca="false">IF(ZDROJ!R46=1,ZDROJ!H46,999)</f>
        <v>43</v>
      </c>
      <c r="B48" s="74" t="str">
        <f aca="false">IF(ZDROJ!R46=1,ZDROJ!M46,0)</f>
        <v>Výškovice</v>
      </c>
      <c r="C48" s="74" t="str">
        <f aca="false">IF(ZDROJ!R46=1,ZDROJ!P46,0)</f>
        <v>OV</v>
      </c>
      <c r="D48" s="74" t="n">
        <f aca="false">IF(ZDROJ!R46=1,ZDROJ!N46,0)</f>
        <v>0</v>
      </c>
      <c r="E48" s="74" t="n">
        <f aca="false">IF(ZDROJ!S46=1,ZDROJ!O46,0)</f>
        <v>0</v>
      </c>
      <c r="F48" s="74"/>
      <c r="G48" s="74" t="n">
        <f aca="false">IF(ZDROJ!R46=1,ZDROJ!S46,9999)</f>
        <v>14.984</v>
      </c>
      <c r="H48" s="74" t="n">
        <f aca="false">IF(ZDROJ!R46=1,ZDROJ!T46,9999)</f>
        <v>15.312</v>
      </c>
      <c r="I48" s="74" t="n">
        <f aca="false">IF(ZDROJ!R46=1,ZDROJ!U46,9999)</f>
        <v>15.312</v>
      </c>
      <c r="J48" s="74"/>
      <c r="K48" s="74" t="n">
        <f aca="false">IF(ZDROJ!R46=1,ZDROJ!G46,9999)</f>
        <v>14</v>
      </c>
      <c r="L48" s="74" t="n">
        <f aca="false">IF(ZDROJ!R46=1,ZDROJ!I46,9999)</f>
        <v>0</v>
      </c>
      <c r="M48" s="77" t="e">
        <f aca="false">IF(ZDROJ!R46=1,ZDROJ!J46,0)</f>
        <v>#N/A</v>
      </c>
    </row>
    <row r="49" customFormat="false" ht="14.4" hidden="false" customHeight="false" outlineLevel="0" collapsed="false">
      <c r="A49" s="76" t="n">
        <f aca="false">IF(ZDROJ!R47=1,ZDROJ!H47,999)</f>
        <v>999</v>
      </c>
      <c r="B49" s="74" t="n">
        <f aca="false">IF(ZDROJ!R47=1,ZDROJ!M47,0)</f>
        <v>0</v>
      </c>
      <c r="C49" s="74" t="n">
        <f aca="false">IF(ZDROJ!R47=1,ZDROJ!P47,0)</f>
        <v>0</v>
      </c>
      <c r="D49" s="74" t="n">
        <f aca="false">IF(ZDROJ!R47=1,ZDROJ!N47,0)</f>
        <v>0</v>
      </c>
      <c r="E49" s="74" t="n">
        <f aca="false">IF(ZDROJ!S47=1,ZDROJ!O47,0)</f>
        <v>0</v>
      </c>
      <c r="F49" s="74"/>
      <c r="G49" s="74" t="n">
        <f aca="false">IF(ZDROJ!R47=1,ZDROJ!S47,9999)</f>
        <v>9999</v>
      </c>
      <c r="H49" s="74" t="n">
        <f aca="false">IF(ZDROJ!R47=1,ZDROJ!T47,9999)</f>
        <v>9999</v>
      </c>
      <c r="I49" s="74" t="n">
        <f aca="false">IF(ZDROJ!R47=1,ZDROJ!U47,9999)</f>
        <v>9999</v>
      </c>
      <c r="J49" s="74"/>
      <c r="K49" s="74" t="n">
        <f aca="false">IF(ZDROJ!R47=1,ZDROJ!G47,9999)</f>
        <v>9999</v>
      </c>
      <c r="L49" s="74" t="n">
        <f aca="false">IF(ZDROJ!R47=1,ZDROJ!I47,9999)</f>
        <v>9999</v>
      </c>
      <c r="M49" s="77" t="n">
        <f aca="false">IF(ZDROJ!R47=1,ZDROJ!J47,0)</f>
        <v>0</v>
      </c>
    </row>
    <row r="50" customFormat="false" ht="14.4" hidden="false" customHeight="false" outlineLevel="0" collapsed="false">
      <c r="A50" s="76" t="n">
        <f aca="false">IF(ZDROJ!R49=1,ZDROJ!H49,999)</f>
        <v>999</v>
      </c>
      <c r="B50" s="74" t="n">
        <f aca="false">IF(ZDROJ!R49=1,ZDROJ!M49,0)</f>
        <v>0</v>
      </c>
      <c r="C50" s="74" t="n">
        <f aca="false">IF(ZDROJ!R49=1,ZDROJ!P49,0)</f>
        <v>0</v>
      </c>
      <c r="D50" s="74" t="n">
        <f aca="false">IF(ZDROJ!R49=1,ZDROJ!N49,0)</f>
        <v>0</v>
      </c>
      <c r="E50" s="74" t="n">
        <f aca="false">IF(ZDROJ!S49=1,ZDROJ!O49,0)</f>
        <v>0</v>
      </c>
      <c r="F50" s="74"/>
      <c r="G50" s="74" t="n">
        <f aca="false">IF(ZDROJ!R49=1,ZDROJ!S49,9999)</f>
        <v>9999</v>
      </c>
      <c r="H50" s="74" t="n">
        <f aca="false">IF(ZDROJ!R49=1,ZDROJ!T49,9999)</f>
        <v>9999</v>
      </c>
      <c r="I50" s="74" t="n">
        <f aca="false">IF(ZDROJ!R49=1,ZDROJ!U49,9999)</f>
        <v>9999</v>
      </c>
      <c r="J50" s="74"/>
      <c r="K50" s="74" t="n">
        <f aca="false">IF(ZDROJ!R49=1,ZDROJ!G49,9999)</f>
        <v>9999</v>
      </c>
      <c r="L50" s="74" t="n">
        <f aca="false">IF(ZDROJ!R49=1,ZDROJ!I49,9999)</f>
        <v>9999</v>
      </c>
      <c r="M50" s="77" t="n">
        <f aca="false">IF(ZDROJ!R49=1,ZDROJ!J49,0)</f>
        <v>0</v>
      </c>
    </row>
    <row r="51" customFormat="false" ht="14.4" hidden="false" customHeight="false" outlineLevel="0" collapsed="false">
      <c r="A51" s="76" t="n">
        <f aca="false">IF(ZDROJ!R50=1,ZDROJ!H50,999)</f>
        <v>47</v>
      </c>
      <c r="B51" s="74" t="str">
        <f aca="false">IF(ZDROJ!R50=1,ZDROJ!M50,0)</f>
        <v>Pustkovec</v>
      </c>
      <c r="C51" s="74" t="str">
        <f aca="false">IF(ZDROJ!R50=1,ZDROJ!P50,0)</f>
        <v>OV</v>
      </c>
      <c r="D51" s="74" t="n">
        <f aca="false">IF(ZDROJ!R50=1,ZDROJ!N50,0)</f>
        <v>0</v>
      </c>
      <c r="E51" s="74" t="n">
        <f aca="false">IF(ZDROJ!S50=1,ZDROJ!O50,0)</f>
        <v>0</v>
      </c>
      <c r="F51" s="74"/>
      <c r="G51" s="74" t="n">
        <f aca="false">IF(ZDROJ!R50=1,ZDROJ!S50,9999)</f>
        <v>15.809</v>
      </c>
      <c r="H51" s="74" t="n">
        <f aca="false">IF(ZDROJ!R50=1,ZDROJ!T50,9999)</f>
        <v>15.312</v>
      </c>
      <c r="I51" s="74" t="n">
        <f aca="false">IF(ZDROJ!R50=1,ZDROJ!U50,9999)</f>
        <v>15.809</v>
      </c>
      <c r="J51" s="74"/>
      <c r="K51" s="74" t="n">
        <f aca="false">IF(ZDROJ!R50=1,ZDROJ!G50,9999)</f>
        <v>17</v>
      </c>
      <c r="L51" s="74" t="n">
        <f aca="false">IF(ZDROJ!R50=1,ZDROJ!I50,9999)</f>
        <v>15</v>
      </c>
      <c r="M51" s="77" t="e">
        <f aca="false">IF(ZDROJ!R50=1,ZDROJ!J50,0)</f>
        <v>#N/A</v>
      </c>
    </row>
    <row r="52" customFormat="false" ht="14.4" hidden="false" customHeight="false" outlineLevel="0" collapsed="false">
      <c r="A52" s="76" t="n">
        <f aca="false">IF(ZDROJ!R56=1,ZDROJ!H56,999)</f>
        <v>999</v>
      </c>
      <c r="B52" s="74" t="n">
        <f aca="false">IF(ZDROJ!R56=1,ZDROJ!M56,0)</f>
        <v>0</v>
      </c>
      <c r="C52" s="74" t="n">
        <f aca="false">IF(ZDROJ!R56=1,ZDROJ!P56,0)</f>
        <v>0</v>
      </c>
      <c r="D52" s="74" t="n">
        <f aca="false">IF(ZDROJ!R56=1,ZDROJ!N56,0)</f>
        <v>0</v>
      </c>
      <c r="E52" s="74" t="n">
        <f aca="false">IF(ZDROJ!S56=1,ZDROJ!O56,0)</f>
        <v>0</v>
      </c>
      <c r="F52" s="74"/>
      <c r="G52" s="74" t="n">
        <f aca="false">IF(ZDROJ!R56=1,ZDROJ!S56,9999)</f>
        <v>9999</v>
      </c>
      <c r="H52" s="74" t="n">
        <f aca="false">IF(ZDROJ!R56=1,ZDROJ!T56,9999)</f>
        <v>9999</v>
      </c>
      <c r="I52" s="74" t="n">
        <f aca="false">IF(ZDROJ!R56=1,ZDROJ!U56,9999)</f>
        <v>9999</v>
      </c>
      <c r="J52" s="74"/>
      <c r="K52" s="74" t="n">
        <f aca="false">IF(ZDROJ!R56=1,ZDROJ!G56,9999)</f>
        <v>9999</v>
      </c>
      <c r="L52" s="74" t="n">
        <f aca="false">IF(ZDROJ!R56=1,ZDROJ!I56,9999)</f>
        <v>9999</v>
      </c>
      <c r="M52" s="77" t="n">
        <f aca="false">IF(ZDROJ!R56=1,ZDROJ!J56,0)</f>
        <v>0</v>
      </c>
    </row>
    <row r="53" customFormat="false" ht="14.4" hidden="false" customHeight="false" outlineLevel="0" collapsed="false">
      <c r="A53" s="76" t="n">
        <f aca="false">IF(ZDROJ!R60=1,ZDROJ!H60,999)</f>
        <v>999</v>
      </c>
      <c r="B53" s="74" t="n">
        <f aca="false">IF(ZDROJ!R60=1,ZDROJ!M60,0)</f>
        <v>0</v>
      </c>
      <c r="C53" s="74" t="n">
        <f aca="false">IF(ZDROJ!R60=1,ZDROJ!P60,0)</f>
        <v>0</v>
      </c>
      <c r="D53" s="74" t="n">
        <f aca="false">IF(ZDROJ!R60=1,ZDROJ!N60,0)</f>
        <v>0</v>
      </c>
      <c r="E53" s="74" t="n">
        <f aca="false">IF(ZDROJ!S60=1,ZDROJ!O60,0)</f>
        <v>0</v>
      </c>
      <c r="F53" s="74"/>
      <c r="G53" s="74" t="n">
        <f aca="false">IF(ZDROJ!R60=1,ZDROJ!S60,9999)</f>
        <v>9999</v>
      </c>
      <c r="H53" s="74" t="n">
        <f aca="false">IF(ZDROJ!R60=1,ZDROJ!T60,9999)</f>
        <v>9999</v>
      </c>
      <c r="I53" s="74" t="n">
        <f aca="false">IF(ZDROJ!R60=1,ZDROJ!U60,9999)</f>
        <v>9999</v>
      </c>
      <c r="J53" s="74"/>
      <c r="K53" s="74" t="n">
        <f aca="false">IF(ZDROJ!R60=1,ZDROJ!G60,9999)</f>
        <v>9999</v>
      </c>
      <c r="L53" s="74" t="n">
        <f aca="false">IF(ZDROJ!R60=1,ZDROJ!I60,9999)</f>
        <v>9999</v>
      </c>
      <c r="M53" s="77" t="n">
        <f aca="false">IF(ZDROJ!R60=1,ZDROJ!J60,0)</f>
        <v>0</v>
      </c>
    </row>
    <row r="54" customFormat="false" ht="14.4" hidden="false" customHeight="false" outlineLevel="0" collapsed="false">
      <c r="A54" s="76" t="n">
        <f aca="false">IF(ZDROJ!R62=1,ZDROJ!H62,999)</f>
        <v>999</v>
      </c>
      <c r="B54" s="74" t="n">
        <f aca="false">IF(ZDROJ!R62=1,ZDROJ!M62,0)</f>
        <v>0</v>
      </c>
      <c r="C54" s="74" t="n">
        <f aca="false">IF(ZDROJ!R62=1,ZDROJ!P62,0)</f>
        <v>0</v>
      </c>
      <c r="D54" s="74" t="n">
        <f aca="false">IF(ZDROJ!R62=1,ZDROJ!N62,0)</f>
        <v>0</v>
      </c>
      <c r="E54" s="74" t="n">
        <f aca="false">IF(ZDROJ!S62=1,ZDROJ!O62,0)</f>
        <v>0</v>
      </c>
      <c r="F54" s="74"/>
      <c r="G54" s="74" t="n">
        <f aca="false">IF(ZDROJ!R62=1,ZDROJ!S62,9999)</f>
        <v>9999</v>
      </c>
      <c r="H54" s="74" t="n">
        <f aca="false">IF(ZDROJ!R62=1,ZDROJ!T62,9999)</f>
        <v>9999</v>
      </c>
      <c r="I54" s="74" t="n">
        <f aca="false">IF(ZDROJ!R62=1,ZDROJ!U62,9999)</f>
        <v>9999</v>
      </c>
      <c r="J54" s="74"/>
      <c r="K54" s="74" t="n">
        <f aca="false">IF(ZDROJ!R62=1,ZDROJ!G62,9999)</f>
        <v>9999</v>
      </c>
      <c r="L54" s="74" t="n">
        <f aca="false">IF(ZDROJ!R62=1,ZDROJ!I62,9999)</f>
        <v>9999</v>
      </c>
      <c r="M54" s="77" t="n">
        <f aca="false">IF(ZDROJ!R62=1,ZDROJ!J62,0)</f>
        <v>0</v>
      </c>
    </row>
    <row r="55" customFormat="false" ht="14.4" hidden="false" customHeight="false" outlineLevel="0" collapsed="false">
      <c r="A55" s="76" t="n">
        <f aca="false">IF(ZDROJ!R65=1,ZDROJ!H65,999)</f>
        <v>999</v>
      </c>
      <c r="B55" s="74" t="n">
        <f aca="false">IF(ZDROJ!R65=1,ZDROJ!M65,0)</f>
        <v>0</v>
      </c>
      <c r="C55" s="74" t="n">
        <f aca="false">IF(ZDROJ!R65=1,ZDROJ!P65,0)</f>
        <v>0</v>
      </c>
      <c r="D55" s="74" t="n">
        <f aca="false">IF(ZDROJ!R65=1,ZDROJ!N65,0)</f>
        <v>0</v>
      </c>
      <c r="E55" s="74" t="n">
        <f aca="false">IF(ZDROJ!S65=1,ZDROJ!O65,0)</f>
        <v>0</v>
      </c>
      <c r="F55" s="74"/>
      <c r="G55" s="74" t="n">
        <f aca="false">IF(ZDROJ!R65=1,ZDROJ!S65,9999)</f>
        <v>9999</v>
      </c>
      <c r="H55" s="74" t="n">
        <f aca="false">IF(ZDROJ!R65=1,ZDROJ!T65,9999)</f>
        <v>9999</v>
      </c>
      <c r="I55" s="74" t="n">
        <f aca="false">IF(ZDROJ!R65=1,ZDROJ!U65,9999)</f>
        <v>9999</v>
      </c>
      <c r="J55" s="74"/>
      <c r="K55" s="74" t="n">
        <f aca="false">IF(ZDROJ!R65=1,ZDROJ!G65,9999)</f>
        <v>9999</v>
      </c>
      <c r="L55" s="74" t="n">
        <f aca="false">IF(ZDROJ!R65=1,ZDROJ!I65,9999)</f>
        <v>9999</v>
      </c>
      <c r="M55" s="77" t="n">
        <f aca="false">IF(ZDROJ!R65=1,ZDROJ!J65,0)</f>
        <v>0</v>
      </c>
    </row>
    <row r="56" customFormat="false" ht="14.4" hidden="false" customHeight="false" outlineLevel="0" collapsed="false">
      <c r="A56" s="76" t="n">
        <f aca="false">IF(ZDROJ!R66=1,ZDROJ!H66,999)</f>
        <v>999</v>
      </c>
      <c r="B56" s="74" t="n">
        <f aca="false">IF(ZDROJ!R66=1,ZDROJ!M66,0)</f>
        <v>0</v>
      </c>
      <c r="C56" s="74" t="n">
        <f aca="false">IF(ZDROJ!R66=1,ZDROJ!P66,0)</f>
        <v>0</v>
      </c>
      <c r="D56" s="74" t="n">
        <f aca="false">IF(ZDROJ!R66=1,ZDROJ!N66,0)</f>
        <v>0</v>
      </c>
      <c r="E56" s="74" t="n">
        <f aca="false">IF(ZDROJ!S66=1,ZDROJ!O66,0)</f>
        <v>0</v>
      </c>
      <c r="F56" s="74"/>
      <c r="G56" s="74" t="n">
        <f aca="false">IF(ZDROJ!R66=1,ZDROJ!S66,9999)</f>
        <v>9999</v>
      </c>
      <c r="H56" s="74" t="n">
        <f aca="false">IF(ZDROJ!R66=1,ZDROJ!T66,9999)</f>
        <v>9999</v>
      </c>
      <c r="I56" s="74" t="n">
        <f aca="false">IF(ZDROJ!R66=1,ZDROJ!U66,9999)</f>
        <v>9999</v>
      </c>
      <c r="J56" s="74"/>
      <c r="K56" s="74" t="n">
        <f aca="false">IF(ZDROJ!R66=1,ZDROJ!G66,9999)</f>
        <v>9999</v>
      </c>
      <c r="L56" s="74" t="n">
        <f aca="false">IF(ZDROJ!R66=1,ZDROJ!I66,9999)</f>
        <v>9999</v>
      </c>
      <c r="M56" s="77" t="n">
        <f aca="false">IF(ZDROJ!R66=1,ZDROJ!J66,0)</f>
        <v>0</v>
      </c>
    </row>
    <row r="57" customFormat="false" ht="14.4" hidden="false" customHeight="false" outlineLevel="0" collapsed="false">
      <c r="A57" s="76" t="n">
        <f aca="false">IF(ZDROJ!R67=1,ZDROJ!H67,999)</f>
        <v>999</v>
      </c>
      <c r="B57" s="74" t="n">
        <f aca="false">IF(ZDROJ!R67=1,ZDROJ!M67,0)</f>
        <v>0</v>
      </c>
      <c r="C57" s="74" t="n">
        <f aca="false">IF(ZDROJ!R67=1,ZDROJ!P67,0)</f>
        <v>0</v>
      </c>
      <c r="D57" s="74" t="n">
        <f aca="false">IF(ZDROJ!R67=1,ZDROJ!N67,0)</f>
        <v>0</v>
      </c>
      <c r="E57" s="74" t="n">
        <f aca="false">IF(ZDROJ!S67=1,ZDROJ!O67,0)</f>
        <v>0</v>
      </c>
      <c r="F57" s="74"/>
      <c r="G57" s="74" t="n">
        <f aca="false">IF(ZDROJ!R67=1,ZDROJ!S67,9999)</f>
        <v>9999</v>
      </c>
      <c r="H57" s="74" t="n">
        <f aca="false">IF(ZDROJ!R67=1,ZDROJ!T67,9999)</f>
        <v>9999</v>
      </c>
      <c r="I57" s="74" t="n">
        <f aca="false">IF(ZDROJ!R67=1,ZDROJ!U67,9999)</f>
        <v>9999</v>
      </c>
      <c r="J57" s="74"/>
      <c r="K57" s="74" t="n">
        <f aca="false">IF(ZDROJ!R67=1,ZDROJ!G67,9999)</f>
        <v>9999</v>
      </c>
      <c r="L57" s="74" t="n">
        <f aca="false">IF(ZDROJ!R67=1,ZDROJ!I67,9999)</f>
        <v>9999</v>
      </c>
      <c r="M57" s="77" t="n">
        <f aca="false">IF(ZDROJ!R67=1,ZDROJ!J67,0)</f>
        <v>0</v>
      </c>
    </row>
    <row r="58" customFormat="false" ht="14.4" hidden="false" customHeight="false" outlineLevel="0" collapsed="false">
      <c r="A58" s="76" t="n">
        <f aca="false">IF(ZDROJ!R68=1,ZDROJ!H68,999)</f>
        <v>999</v>
      </c>
      <c r="B58" s="74" t="n">
        <f aca="false">IF(ZDROJ!R68=1,ZDROJ!M68,0)</f>
        <v>0</v>
      </c>
      <c r="C58" s="74" t="n">
        <f aca="false">IF(ZDROJ!R68=1,ZDROJ!P68,0)</f>
        <v>0</v>
      </c>
      <c r="D58" s="74" t="n">
        <f aca="false">IF(ZDROJ!R68=1,ZDROJ!N68,0)</f>
        <v>0</v>
      </c>
      <c r="E58" s="74" t="n">
        <f aca="false">IF(ZDROJ!S68=1,ZDROJ!O68,0)</f>
        <v>0</v>
      </c>
      <c r="F58" s="74"/>
      <c r="G58" s="74" t="n">
        <f aca="false">IF(ZDROJ!R68=1,ZDROJ!S68,9999)</f>
        <v>9999</v>
      </c>
      <c r="H58" s="74" t="n">
        <f aca="false">IF(ZDROJ!R68=1,ZDROJ!T68,9999)</f>
        <v>9999</v>
      </c>
      <c r="I58" s="74" t="n">
        <f aca="false">IF(ZDROJ!R68=1,ZDROJ!U68,9999)</f>
        <v>9999</v>
      </c>
      <c r="J58" s="74"/>
      <c r="K58" s="74" t="n">
        <f aca="false">IF(ZDROJ!R68=1,ZDROJ!G68,9999)</f>
        <v>9999</v>
      </c>
      <c r="L58" s="74" t="n">
        <f aca="false">IF(ZDROJ!R68=1,ZDROJ!I68,9999)</f>
        <v>9999</v>
      </c>
      <c r="M58" s="77" t="n">
        <f aca="false">IF(ZDROJ!R68=1,ZDROJ!J68,0)</f>
        <v>0</v>
      </c>
    </row>
    <row r="59" customFormat="false" ht="14.4" hidden="false" customHeight="false" outlineLevel="0" collapsed="false">
      <c r="A59" s="76" t="n">
        <f aca="false">IF(ZDROJ!R69=1,ZDROJ!H69,999)</f>
        <v>999</v>
      </c>
      <c r="B59" s="74" t="n">
        <f aca="false">IF(ZDROJ!R69=1,ZDROJ!M69,0)</f>
        <v>0</v>
      </c>
      <c r="C59" s="74" t="n">
        <f aca="false">IF(ZDROJ!R69=1,ZDROJ!P69,0)</f>
        <v>0</v>
      </c>
      <c r="D59" s="74" t="n">
        <f aca="false">IF(ZDROJ!R69=1,ZDROJ!N69,0)</f>
        <v>0</v>
      </c>
      <c r="E59" s="74" t="n">
        <f aca="false">IF(ZDROJ!S69=1,ZDROJ!O69,0)</f>
        <v>0</v>
      </c>
      <c r="F59" s="74"/>
      <c r="G59" s="74" t="n">
        <f aca="false">IF(ZDROJ!R69=1,ZDROJ!S69,9999)</f>
        <v>9999</v>
      </c>
      <c r="H59" s="74" t="n">
        <f aca="false">IF(ZDROJ!R69=1,ZDROJ!T69,9999)</f>
        <v>9999</v>
      </c>
      <c r="I59" s="74" t="n">
        <f aca="false">IF(ZDROJ!R69=1,ZDROJ!U69,9999)</f>
        <v>9999</v>
      </c>
      <c r="J59" s="74"/>
      <c r="K59" s="74" t="n">
        <f aca="false">IF(ZDROJ!R69=1,ZDROJ!G69,9999)</f>
        <v>9999</v>
      </c>
      <c r="L59" s="74" t="n">
        <f aca="false">IF(ZDROJ!R69=1,ZDROJ!I69,9999)</f>
        <v>9999</v>
      </c>
      <c r="M59" s="77" t="n">
        <f aca="false">IF(ZDROJ!R69=1,ZDROJ!J69,0)</f>
        <v>0</v>
      </c>
    </row>
    <row r="60" customFormat="false" ht="14.4" hidden="false" customHeight="false" outlineLevel="0" collapsed="false">
      <c r="A60" s="76" t="n">
        <f aca="false">IF(ZDROJ!R70=1,ZDROJ!H70,999)</f>
        <v>999</v>
      </c>
      <c r="B60" s="74" t="n">
        <f aca="false">IF(ZDROJ!R70=1,ZDROJ!M70,0)</f>
        <v>0</v>
      </c>
      <c r="C60" s="74" t="n">
        <f aca="false">IF(ZDROJ!R70=1,ZDROJ!P70,0)</f>
        <v>0</v>
      </c>
      <c r="D60" s="74" t="n">
        <f aca="false">IF(ZDROJ!R70=1,ZDROJ!N70,0)</f>
        <v>0</v>
      </c>
      <c r="E60" s="74" t="n">
        <f aca="false">IF(ZDROJ!S70=1,ZDROJ!O70,0)</f>
        <v>0</v>
      </c>
      <c r="F60" s="74"/>
      <c r="G60" s="74" t="n">
        <f aca="false">IF(ZDROJ!R70=1,ZDROJ!S70,9999)</f>
        <v>9999</v>
      </c>
      <c r="H60" s="74" t="n">
        <f aca="false">IF(ZDROJ!R70=1,ZDROJ!T70,9999)</f>
        <v>9999</v>
      </c>
      <c r="I60" s="74" t="n">
        <f aca="false">IF(ZDROJ!R70=1,ZDROJ!U70,9999)</f>
        <v>9999</v>
      </c>
      <c r="J60" s="74"/>
      <c r="K60" s="74" t="n">
        <f aca="false">IF(ZDROJ!R70=1,ZDROJ!G70,9999)</f>
        <v>9999</v>
      </c>
      <c r="L60" s="74" t="n">
        <f aca="false">IF(ZDROJ!R70=1,ZDROJ!I70,9999)</f>
        <v>9999</v>
      </c>
      <c r="M60" s="77" t="n">
        <f aca="false">IF(ZDROJ!R70=1,ZDROJ!J70,0)</f>
        <v>0</v>
      </c>
    </row>
    <row r="61" customFormat="false" ht="14.4" hidden="false" customHeight="false" outlineLevel="0" collapsed="false">
      <c r="A61" s="76" t="n">
        <f aca="false">IF(ZDROJ!R71=1,ZDROJ!H71,999)</f>
        <v>999</v>
      </c>
      <c r="B61" s="74" t="n">
        <f aca="false">IF(ZDROJ!R71=1,ZDROJ!M71,0)</f>
        <v>0</v>
      </c>
      <c r="C61" s="74" t="n">
        <f aca="false">IF(ZDROJ!R71=1,ZDROJ!P71,0)</f>
        <v>0</v>
      </c>
      <c r="D61" s="74" t="n">
        <f aca="false">IF(ZDROJ!R71=1,ZDROJ!N71,0)</f>
        <v>0</v>
      </c>
      <c r="E61" s="74" t="n">
        <f aca="false">IF(ZDROJ!S71=1,ZDROJ!O71,0)</f>
        <v>0</v>
      </c>
      <c r="F61" s="74"/>
      <c r="G61" s="74" t="n">
        <f aca="false">IF(ZDROJ!R71=1,ZDROJ!S71,9999)</f>
        <v>9999</v>
      </c>
      <c r="H61" s="74" t="n">
        <f aca="false">IF(ZDROJ!R71=1,ZDROJ!T71,9999)</f>
        <v>9999</v>
      </c>
      <c r="I61" s="74" t="n">
        <f aca="false">IF(ZDROJ!R71=1,ZDROJ!U71,9999)</f>
        <v>9999</v>
      </c>
      <c r="J61" s="74"/>
      <c r="K61" s="74" t="n">
        <f aca="false">IF(ZDROJ!R71=1,ZDROJ!G71,9999)</f>
        <v>9999</v>
      </c>
      <c r="L61" s="74" t="n">
        <f aca="false">IF(ZDROJ!R71=1,ZDROJ!I71,9999)</f>
        <v>9999</v>
      </c>
      <c r="M61" s="77" t="n">
        <f aca="false">IF(ZDROJ!R71=1,ZDROJ!J71,0)</f>
        <v>0</v>
      </c>
    </row>
    <row r="62" customFormat="false" ht="14.4" hidden="false" customHeight="false" outlineLevel="0" collapsed="false">
      <c r="A62" s="76" t="n">
        <f aca="false">IF(ZDROJ!R74=1,ZDROJ!H74,999)</f>
        <v>999</v>
      </c>
      <c r="B62" s="74" t="n">
        <f aca="false">IF(ZDROJ!R74=1,ZDROJ!M74,0)</f>
        <v>0</v>
      </c>
      <c r="C62" s="74" t="n">
        <f aca="false">IF(ZDROJ!R74=1,ZDROJ!P74,0)</f>
        <v>0</v>
      </c>
      <c r="D62" s="74" t="n">
        <f aca="false">IF(ZDROJ!R74=1,ZDROJ!N74,0)</f>
        <v>0</v>
      </c>
      <c r="E62" s="74" t="n">
        <f aca="false">IF(ZDROJ!S74=1,ZDROJ!O74,0)</f>
        <v>0</v>
      </c>
      <c r="F62" s="74"/>
      <c r="G62" s="74" t="n">
        <f aca="false">IF(ZDROJ!R74=1,ZDROJ!S74,9999)</f>
        <v>9999</v>
      </c>
      <c r="H62" s="74" t="n">
        <f aca="false">IF(ZDROJ!R74=1,ZDROJ!T74,9999)</f>
        <v>9999</v>
      </c>
      <c r="I62" s="74" t="n">
        <f aca="false">IF(ZDROJ!R74=1,ZDROJ!U74,9999)</f>
        <v>9999</v>
      </c>
      <c r="J62" s="74"/>
      <c r="K62" s="74" t="n">
        <f aca="false">IF(ZDROJ!R74=1,ZDROJ!G74,9999)</f>
        <v>9999</v>
      </c>
      <c r="L62" s="74" t="n">
        <f aca="false">IF(ZDROJ!R74=1,ZDROJ!I74,9999)</f>
        <v>9999</v>
      </c>
      <c r="M62" s="77" t="n">
        <f aca="false">IF(ZDROJ!R74=1,ZDROJ!J74,0)</f>
        <v>0</v>
      </c>
    </row>
    <row r="63" customFormat="false" ht="14.4" hidden="false" customHeight="false" outlineLevel="0" collapsed="false">
      <c r="A63" s="76" t="n">
        <f aca="false">IF(ZDROJ!R75=1,ZDROJ!H75,999)</f>
        <v>999</v>
      </c>
      <c r="B63" s="74" t="n">
        <f aca="false">IF(ZDROJ!R75=1,ZDROJ!M75,0)</f>
        <v>0</v>
      </c>
      <c r="C63" s="74" t="n">
        <f aca="false">IF(ZDROJ!R75=1,ZDROJ!P75,0)</f>
        <v>0</v>
      </c>
      <c r="D63" s="74" t="n">
        <f aca="false">IF(ZDROJ!R75=1,ZDROJ!N75,0)</f>
        <v>0</v>
      </c>
      <c r="E63" s="74" t="n">
        <f aca="false">IF(ZDROJ!S75=1,ZDROJ!O75,0)</f>
        <v>0</v>
      </c>
      <c r="F63" s="74"/>
      <c r="G63" s="74" t="n">
        <f aca="false">IF(ZDROJ!R75=1,ZDROJ!S75,9999)</f>
        <v>9999</v>
      </c>
      <c r="H63" s="74" t="n">
        <f aca="false">IF(ZDROJ!R75=1,ZDROJ!T75,9999)</f>
        <v>9999</v>
      </c>
      <c r="I63" s="74" t="n">
        <f aca="false">IF(ZDROJ!R75=1,ZDROJ!U75,9999)</f>
        <v>9999</v>
      </c>
      <c r="J63" s="74"/>
      <c r="K63" s="74" t="n">
        <f aca="false">IF(ZDROJ!R75=1,ZDROJ!G75,9999)</f>
        <v>9999</v>
      </c>
      <c r="L63" s="74" t="n">
        <f aca="false">IF(ZDROJ!R75=1,ZDROJ!I75,9999)</f>
        <v>9999</v>
      </c>
      <c r="M63" s="77" t="n">
        <f aca="false">IF(ZDROJ!R75=1,ZDROJ!J75,0)</f>
        <v>0</v>
      </c>
    </row>
    <row r="64" customFormat="false" ht="14.4" hidden="false" customHeight="false" outlineLevel="0" collapsed="false">
      <c r="A64" s="76" t="n">
        <f aca="false">IF(ZDROJ!R76=1,ZDROJ!H76,999)</f>
        <v>999</v>
      </c>
      <c r="B64" s="74" t="n">
        <f aca="false">IF(ZDROJ!R76=1,ZDROJ!M76,0)</f>
        <v>0</v>
      </c>
      <c r="C64" s="74" t="n">
        <f aca="false">IF(ZDROJ!R76=1,ZDROJ!P76,0)</f>
        <v>0</v>
      </c>
      <c r="D64" s="74" t="n">
        <f aca="false">IF(ZDROJ!R76=1,ZDROJ!N76,0)</f>
        <v>0</v>
      </c>
      <c r="E64" s="74" t="n">
        <f aca="false">IF(ZDROJ!S76=1,ZDROJ!O76,0)</f>
        <v>0</v>
      </c>
      <c r="F64" s="74"/>
      <c r="G64" s="74" t="n">
        <f aca="false">IF(ZDROJ!R76=1,ZDROJ!S76,9999)</f>
        <v>9999</v>
      </c>
      <c r="H64" s="74" t="n">
        <f aca="false">IF(ZDROJ!R76=1,ZDROJ!T76,9999)</f>
        <v>9999</v>
      </c>
      <c r="I64" s="74" t="n">
        <f aca="false">IF(ZDROJ!R76=1,ZDROJ!U76,9999)</f>
        <v>9999</v>
      </c>
      <c r="J64" s="74"/>
      <c r="K64" s="74" t="n">
        <f aca="false">IF(ZDROJ!R76=1,ZDROJ!G76,9999)</f>
        <v>9999</v>
      </c>
      <c r="L64" s="74" t="n">
        <f aca="false">IF(ZDROJ!R76=1,ZDROJ!I76,9999)</f>
        <v>9999</v>
      </c>
      <c r="M64" s="77" t="n">
        <f aca="false">IF(ZDROJ!R76=1,ZDROJ!J76,0)</f>
        <v>0</v>
      </c>
    </row>
    <row r="65" customFormat="false" ht="14.4" hidden="false" customHeight="false" outlineLevel="0" collapsed="false">
      <c r="A65" s="76" t="n">
        <f aca="false">IF(ZDROJ!R19=1,ZDROJ!H19,999)</f>
        <v>999</v>
      </c>
      <c r="B65" s="74" t="n">
        <f aca="false">IF(ZDROJ!R19=1,ZDROJ!M19,0)</f>
        <v>0</v>
      </c>
      <c r="C65" s="74" t="n">
        <f aca="false">IF(ZDROJ!R19=1,ZDROJ!P19,0)</f>
        <v>0</v>
      </c>
      <c r="D65" s="74" t="n">
        <f aca="false">IF(ZDROJ!R19=1,ZDROJ!N19,0)</f>
        <v>0</v>
      </c>
      <c r="E65" s="74" t="n">
        <f aca="false">IF(ZDROJ!S19=1,ZDROJ!O19,0)</f>
        <v>0</v>
      </c>
      <c r="F65" s="74"/>
      <c r="G65" s="74" t="n">
        <f aca="false">IF(ZDROJ!R19=1,ZDROJ!S19,9999)</f>
        <v>9999</v>
      </c>
      <c r="H65" s="74" t="n">
        <f aca="false">IF(ZDROJ!R19=1,ZDROJ!T19,9999)</f>
        <v>9999</v>
      </c>
      <c r="I65" s="74" t="n">
        <f aca="false">IF(ZDROJ!R19=1,ZDROJ!U19,9999)</f>
        <v>9999</v>
      </c>
      <c r="J65" s="74"/>
      <c r="K65" s="74" t="n">
        <f aca="false">IF(ZDROJ!R19=1,ZDROJ!G19,9999)</f>
        <v>9999</v>
      </c>
      <c r="L65" s="74" t="n">
        <f aca="false">IF(ZDROJ!R19=1,ZDROJ!I19,9999)</f>
        <v>9999</v>
      </c>
      <c r="M65" s="77" t="n">
        <f aca="false">IF(ZDROJ!R19=1,ZDROJ!J19,0)</f>
        <v>0</v>
      </c>
    </row>
    <row r="66" customFormat="false" ht="14.4" hidden="false" customHeight="false" outlineLevel="0" collapsed="false">
      <c r="A66" s="76" t="n">
        <f aca="false">IF(ZDROJ!R18=1,ZDROJ!H18,999)</f>
        <v>15</v>
      </c>
      <c r="B66" s="74" t="str">
        <f aca="false">IF(ZDROJ!R18=1,ZDROJ!M18,0)</f>
        <v>Větřkovice</v>
      </c>
      <c r="C66" s="74" t="str">
        <f aca="false">IF(ZDROJ!R18=1,ZDROJ!P18,0)</f>
        <v>OP</v>
      </c>
      <c r="D66" s="74" t="n">
        <f aca="false">IF(ZDROJ!R18=1,ZDROJ!N18,0)</f>
        <v>0</v>
      </c>
      <c r="E66" s="74" t="n">
        <f aca="false">IF(ZDROJ!S18=1,ZDROJ!O18,0)</f>
        <v>0</v>
      </c>
      <c r="F66" s="74"/>
      <c r="G66" s="74" t="n">
        <f aca="false">IF(ZDROJ!R18=1,ZDROJ!S18,9999)</f>
        <v>14.131</v>
      </c>
      <c r="H66" s="74" t="n">
        <f aca="false">IF(ZDROJ!R18=1,ZDROJ!T18,9999)</f>
        <v>14.917</v>
      </c>
      <c r="I66" s="74" t="n">
        <f aca="false">IF(ZDROJ!R18=1,ZDROJ!U18,9999)</f>
        <v>14.917</v>
      </c>
      <c r="J66" s="74"/>
      <c r="K66" s="74" t="n">
        <f aca="false">IF(ZDROJ!R18=1,ZDROJ!G18,9999)</f>
        <v>9</v>
      </c>
      <c r="L66" s="74" t="n">
        <f aca="false">IF(ZDROJ!R18=1,ZDROJ!I18,9999)</f>
        <v>9</v>
      </c>
      <c r="M66" s="77" t="e">
        <f aca="false">IF(ZDROJ!R18=1,ZDROJ!J18,0)</f>
        <v>#N/A</v>
      </c>
    </row>
    <row r="67" customFormat="false" ht="14.4" hidden="false" customHeight="false" outlineLevel="0" collapsed="false">
      <c r="A67" s="76" t="n">
        <f aca="false">IF(ZDROJ!R22=1,ZDROJ!H22,999)</f>
        <v>19</v>
      </c>
      <c r="B67" s="74" t="str">
        <f aca="false">IF(ZDROJ!R22=1,ZDROJ!M22,0)</f>
        <v>Prchalov A A</v>
      </c>
      <c r="C67" s="74" t="str">
        <f aca="false">IF(ZDROJ!R22=1,ZDROJ!P22,0)</f>
        <v>NJ</v>
      </c>
      <c r="D67" s="74" t="n">
        <f aca="false">IF(ZDROJ!R22=1,ZDROJ!N22,0)</f>
        <v>0</v>
      </c>
      <c r="E67" s="74" t="n">
        <f aca="false">IF(ZDROJ!S22=1,ZDROJ!O22,0)</f>
        <v>0</v>
      </c>
      <c r="F67" s="74"/>
      <c r="G67" s="74" t="n">
        <f aca="false">IF(ZDROJ!R22=1,ZDROJ!S22,9999)</f>
        <v>14.807</v>
      </c>
      <c r="H67" s="74" t="n">
        <f aca="false">IF(ZDROJ!R22=1,ZDROJ!T22,9999)</f>
        <v>14.476</v>
      </c>
      <c r="I67" s="74" t="n">
        <f aca="false">IF(ZDROJ!R22=1,ZDROJ!U22,9999)</f>
        <v>14.807</v>
      </c>
      <c r="J67" s="74"/>
      <c r="K67" s="74" t="n">
        <f aca="false">IF(ZDROJ!R22=1,ZDROJ!G22,9999)</f>
        <v>6</v>
      </c>
      <c r="L67" s="74" t="n">
        <f aca="false">IF(ZDROJ!R22=1,ZDROJ!I22,9999)</f>
        <v>6</v>
      </c>
      <c r="M67" s="77" t="e">
        <f aca="false">IF(ZDROJ!R22=1,ZDROJ!J22,0)</f>
        <v>#N/A</v>
      </c>
    </row>
    <row r="68" customFormat="false" ht="14.4" hidden="false" customHeight="false" outlineLevel="0" collapsed="false">
      <c r="A68" s="76" t="n">
        <f aca="false">IF(ZDROJ!R17=1,ZDROJ!H17,999)</f>
        <v>14</v>
      </c>
      <c r="B68" s="74" t="str">
        <f aca="false">IF(ZDROJ!R17=1,ZDROJ!M17,0)</f>
        <v>Oprechtice</v>
      </c>
      <c r="C68" s="74" t="str">
        <f aca="false">IF(ZDROJ!R17=1,ZDROJ!P17,0)</f>
        <v>FM</v>
      </c>
      <c r="D68" s="74" t="n">
        <f aca="false">IF(ZDROJ!R17=1,ZDROJ!N17,0)</f>
        <v>0</v>
      </c>
      <c r="E68" s="74" t="n">
        <f aca="false">IF(ZDROJ!S17=1,ZDROJ!O17,0)</f>
        <v>0</v>
      </c>
      <c r="F68" s="74"/>
      <c r="G68" s="74" t="n">
        <f aca="false">IF(ZDROJ!R17=1,ZDROJ!S17,9999)</f>
        <v>15.432</v>
      </c>
      <c r="H68" s="74" t="n">
        <f aca="false">IF(ZDROJ!R17=1,ZDROJ!T17,9999)</f>
        <v>14.606</v>
      </c>
      <c r="I68" s="74" t="n">
        <f aca="false">IF(ZDROJ!R17=1,ZDROJ!U17,9999)</f>
        <v>15.432</v>
      </c>
      <c r="J68" s="74"/>
      <c r="K68" s="74" t="n">
        <f aca="false">IF(ZDROJ!R17=1,ZDROJ!G17,9999)</f>
        <v>15</v>
      </c>
      <c r="L68" s="74" t="n">
        <f aca="false">IF(ZDROJ!R17=1,ZDROJ!I17,9999)</f>
        <v>13</v>
      </c>
      <c r="M68" s="77" t="e">
        <f aca="false">IF(ZDROJ!R17=1,ZDROJ!J17,0)</f>
        <v>#N/A</v>
      </c>
    </row>
    <row r="69" customFormat="false" ht="14.4" hidden="false" customHeight="false" outlineLevel="0" collapsed="false">
      <c r="A69" s="76" t="n">
        <f aca="false">IF(ZDROJ!R20=1,ZDROJ!H20,999)</f>
        <v>999</v>
      </c>
      <c r="B69" s="74" t="n">
        <f aca="false">IF(ZDROJ!R20=1,ZDROJ!M20,0)</f>
        <v>0</v>
      </c>
      <c r="C69" s="74" t="n">
        <f aca="false">IF(ZDROJ!R20=1,ZDROJ!P20,0)</f>
        <v>0</v>
      </c>
      <c r="D69" s="74" t="n">
        <f aca="false">IF(ZDROJ!R20=1,ZDROJ!N20,0)</f>
        <v>0</v>
      </c>
      <c r="E69" s="74" t="n">
        <f aca="false">IF(ZDROJ!S20=1,ZDROJ!O20,0)</f>
        <v>0</v>
      </c>
      <c r="F69" s="74"/>
      <c r="G69" s="74" t="n">
        <f aca="false">IF(ZDROJ!R20=1,ZDROJ!S20,9999)</f>
        <v>9999</v>
      </c>
      <c r="H69" s="74" t="n">
        <f aca="false">IF(ZDROJ!R20=1,ZDROJ!T20,9999)</f>
        <v>9999</v>
      </c>
      <c r="I69" s="74" t="n">
        <f aca="false">IF(ZDROJ!R20=1,ZDROJ!U20,9999)</f>
        <v>9999</v>
      </c>
      <c r="J69" s="74"/>
      <c r="K69" s="74" t="n">
        <f aca="false">IF(ZDROJ!R20=1,ZDROJ!G20,9999)</f>
        <v>9999</v>
      </c>
      <c r="L69" s="74" t="n">
        <f aca="false">IF(ZDROJ!R20=1,ZDROJ!I20,9999)</f>
        <v>9999</v>
      </c>
      <c r="M69" s="77" t="n">
        <f aca="false">IF(ZDROJ!R20=1,ZDROJ!J20,0)</f>
        <v>0</v>
      </c>
    </row>
    <row r="70" customFormat="false" ht="14.4" hidden="false" customHeight="false" outlineLevel="0" collapsed="false">
      <c r="A70" s="76" t="n">
        <f aca="false">IF(ZDROJ!R25=1,ZDROJ!H25,999)</f>
        <v>999</v>
      </c>
      <c r="B70" s="74" t="n">
        <f aca="false">IF(ZDROJ!R25=1,ZDROJ!M25,0)</f>
        <v>0</v>
      </c>
      <c r="C70" s="74" t="n">
        <f aca="false">IF(ZDROJ!R25=1,ZDROJ!P25,0)</f>
        <v>0</v>
      </c>
      <c r="D70" s="74" t="n">
        <f aca="false">IF(ZDROJ!R25=1,ZDROJ!N25,0)</f>
        <v>0</v>
      </c>
      <c r="E70" s="74" t="n">
        <f aca="false">IF(ZDROJ!S25=1,ZDROJ!O25,0)</f>
        <v>0</v>
      </c>
      <c r="F70" s="74"/>
      <c r="G70" s="74" t="n">
        <f aca="false">IF(ZDROJ!R25=1,ZDROJ!S25,9999)</f>
        <v>9999</v>
      </c>
      <c r="H70" s="74" t="n">
        <f aca="false">IF(ZDROJ!R25=1,ZDROJ!T25,9999)</f>
        <v>9999</v>
      </c>
      <c r="I70" s="74" t="n">
        <f aca="false">IF(ZDROJ!R25=1,ZDROJ!U25,9999)</f>
        <v>9999</v>
      </c>
      <c r="J70" s="74"/>
      <c r="K70" s="74" t="n">
        <f aca="false">IF(ZDROJ!R25=1,ZDROJ!G25,9999)</f>
        <v>9999</v>
      </c>
      <c r="L70" s="74" t="n">
        <f aca="false">IF(ZDROJ!R25=1,ZDROJ!I25,9999)</f>
        <v>9999</v>
      </c>
      <c r="M70" s="77" t="n">
        <f aca="false">IF(ZDROJ!R25=1,ZDROJ!J25,0)</f>
        <v>0</v>
      </c>
    </row>
    <row r="71" customFormat="false" ht="14.4" hidden="false" customHeight="false" outlineLevel="0" collapsed="false">
      <c r="A71" s="76" t="n">
        <f aca="false">IF(ZDROJ!R27=1,ZDROJ!H27,999)</f>
        <v>24</v>
      </c>
      <c r="B71" s="74" t="str">
        <f aca="false">IF(ZDROJ!R27=1,ZDROJ!M27,0)</f>
        <v>Stará Ves</v>
      </c>
      <c r="C71" s="74" t="str">
        <f aca="false">IF(ZDROJ!R27=1,ZDROJ!P27,0)</f>
        <v>OV</v>
      </c>
      <c r="D71" s="74" t="n">
        <f aca="false">IF(ZDROJ!R27=1,ZDROJ!N27,0)</f>
        <v>0</v>
      </c>
      <c r="E71" s="74" t="n">
        <f aca="false">IF(ZDROJ!S27=1,ZDROJ!O27,0)</f>
        <v>0</v>
      </c>
      <c r="F71" s="74"/>
      <c r="G71" s="74" t="n">
        <f aca="false">IF(ZDROJ!R27=1,ZDROJ!S27,9999)</f>
        <v>15.851</v>
      </c>
      <c r="H71" s="74" t="n">
        <f aca="false">IF(ZDROJ!R27=1,ZDROJ!T27,9999)</f>
        <v>16.125</v>
      </c>
      <c r="I71" s="74" t="n">
        <f aca="false">IF(ZDROJ!R27=1,ZDROJ!U27,9999)</f>
        <v>16.125</v>
      </c>
      <c r="J71" s="74"/>
      <c r="K71" s="74" t="n">
        <f aca="false">IF(ZDROJ!R27=1,ZDROJ!G27,9999)</f>
        <v>19</v>
      </c>
      <c r="L71" s="74" t="n">
        <f aca="false">IF(ZDROJ!R27=1,ZDROJ!I27,9999)</f>
        <v>17</v>
      </c>
      <c r="M71" s="77" t="e">
        <f aca="false">IF(ZDROJ!R27=1,ZDROJ!J27,0)</f>
        <v>#N/A</v>
      </c>
    </row>
    <row r="72" customFormat="false" ht="14.4" hidden="false" customHeight="false" outlineLevel="0" collapsed="false">
      <c r="A72" s="76" t="n">
        <f aca="false">IF(ZDROJ!R43=1,ZDROJ!H43,999)</f>
        <v>40</v>
      </c>
      <c r="B72" s="74" t="str">
        <f aca="false">IF(ZDROJ!R43=1,ZDROJ!M43,0)</f>
        <v>Odry</v>
      </c>
      <c r="C72" s="74" t="str">
        <f aca="false">IF(ZDROJ!R43=1,ZDROJ!P43,0)</f>
        <v>NJ</v>
      </c>
      <c r="D72" s="74" t="n">
        <f aca="false">IF(ZDROJ!R43=1,ZDROJ!N43,0)</f>
        <v>0</v>
      </c>
      <c r="E72" s="74" t="n">
        <f aca="false">IF(ZDROJ!S43=1,ZDROJ!O43,0)</f>
        <v>0</v>
      </c>
      <c r="F72" s="74"/>
      <c r="G72" s="74" t="n">
        <f aca="false">IF(ZDROJ!R43=1,ZDROJ!S43,9999)</f>
        <v>15.68</v>
      </c>
      <c r="H72" s="74" t="n">
        <f aca="false">IF(ZDROJ!R43=1,ZDROJ!T43,9999)</f>
        <v>16.13</v>
      </c>
      <c r="I72" s="74" t="n">
        <f aca="false">IF(ZDROJ!R43=1,ZDROJ!U43,9999)</f>
        <v>16.13</v>
      </c>
      <c r="J72" s="74"/>
      <c r="K72" s="74" t="n">
        <f aca="false">IF(ZDROJ!R43=1,ZDROJ!G43,9999)</f>
        <v>20</v>
      </c>
      <c r="L72" s="74" t="n">
        <f aca="false">IF(ZDROJ!R43=1,ZDROJ!I43,9999)</f>
        <v>0</v>
      </c>
      <c r="M72" s="77" t="e">
        <f aca="false">IF(ZDROJ!R43=1,ZDROJ!J43,0)</f>
        <v>#N/A</v>
      </c>
    </row>
    <row r="73" customFormat="false" ht="14.4" hidden="false" customHeight="false" outlineLevel="0" collapsed="false">
      <c r="A73" s="76" t="n">
        <f aca="false">IF(ZDROJ!R48=1,ZDROJ!H48,999)</f>
        <v>45</v>
      </c>
      <c r="B73" s="74" t="str">
        <f aca="false">IF(ZDROJ!R48=1,ZDROJ!M48,0)</f>
        <v>Proskovice B B</v>
      </c>
      <c r="C73" s="74" t="str">
        <f aca="false">IF(ZDROJ!R48=1,ZDROJ!P48,0)</f>
        <v>OV</v>
      </c>
      <c r="D73" s="74" t="n">
        <f aca="false">IF(ZDROJ!R48=1,ZDROJ!N48,0)</f>
        <v>0</v>
      </c>
      <c r="E73" s="74" t="n">
        <f aca="false">IF(ZDROJ!S48=1,ZDROJ!O48,0)</f>
        <v>0</v>
      </c>
      <c r="F73" s="74"/>
      <c r="G73" s="74" t="n">
        <f aca="false">IF(ZDROJ!R48=1,ZDROJ!S48,9999)</f>
        <v>15.68</v>
      </c>
      <c r="H73" s="74" t="n">
        <f aca="false">IF(ZDROJ!R48=1,ZDROJ!T48,9999)</f>
        <v>15.641</v>
      </c>
      <c r="I73" s="74" t="n">
        <f aca="false">IF(ZDROJ!R48=1,ZDROJ!U48,9999)</f>
        <v>15.68</v>
      </c>
      <c r="J73" s="74"/>
      <c r="K73" s="74" t="n">
        <f aca="false">IF(ZDROJ!R48=1,ZDROJ!G48,9999)</f>
        <v>16</v>
      </c>
      <c r="L73" s="74" t="n">
        <f aca="false">IF(ZDROJ!R48=1,ZDROJ!I48,9999)</f>
        <v>14</v>
      </c>
      <c r="M73" s="77" t="e">
        <f aca="false">IF(ZDROJ!R48=1,ZDROJ!J48,0)</f>
        <v>#N/A</v>
      </c>
    </row>
    <row r="74" customFormat="false" ht="14.4" hidden="false" customHeight="false" outlineLevel="0" collapsed="false">
      <c r="A74" s="76" t="n">
        <f aca="false">IF(ZDROJ!R54=1,ZDROJ!H54,999)</f>
        <v>999</v>
      </c>
      <c r="B74" s="74" t="n">
        <f aca="false">IF(ZDROJ!R54=1,ZDROJ!M54,0)</f>
        <v>0</v>
      </c>
      <c r="C74" s="74" t="n">
        <f aca="false">IF(ZDROJ!R54=1,ZDROJ!P54,0)</f>
        <v>0</v>
      </c>
      <c r="D74" s="74" t="n">
        <f aca="false">IF(ZDROJ!R54=1,ZDROJ!N54,0)</f>
        <v>0</v>
      </c>
      <c r="E74" s="74" t="n">
        <f aca="false">IF(ZDROJ!S54=1,ZDROJ!O54,0)</f>
        <v>0</v>
      </c>
      <c r="F74" s="74"/>
      <c r="G74" s="74" t="n">
        <f aca="false">IF(ZDROJ!R54=1,ZDROJ!S54,9999)</f>
        <v>9999</v>
      </c>
      <c r="H74" s="74" t="n">
        <f aca="false">IF(ZDROJ!R54=1,ZDROJ!T54,9999)</f>
        <v>9999</v>
      </c>
      <c r="I74" s="74" t="n">
        <f aca="false">IF(ZDROJ!R54=1,ZDROJ!U54,9999)</f>
        <v>9999</v>
      </c>
      <c r="J74" s="74"/>
      <c r="K74" s="74" t="n">
        <f aca="false">IF(ZDROJ!R54=1,ZDROJ!G54,9999)</f>
        <v>9999</v>
      </c>
      <c r="L74" s="74" t="n">
        <f aca="false">IF(ZDROJ!R54=1,ZDROJ!I54,9999)</f>
        <v>9999</v>
      </c>
      <c r="M74" s="77" t="n">
        <f aca="false">IF(ZDROJ!R54=1,ZDROJ!J54,0)</f>
        <v>0</v>
      </c>
    </row>
    <row r="75" customFormat="false" ht="14.4" hidden="false" customHeight="false" outlineLevel="0" collapsed="false">
      <c r="A75" s="76" t="n">
        <f aca="false">IF(ZDROJ!R64=1,ZDROJ!H64,999)</f>
        <v>999</v>
      </c>
      <c r="B75" s="74" t="n">
        <f aca="false">IF(ZDROJ!R64=1,ZDROJ!M64,0)</f>
        <v>0</v>
      </c>
      <c r="C75" s="74" t="n">
        <f aca="false">IF(ZDROJ!R64=1,ZDROJ!P64,0)</f>
        <v>0</v>
      </c>
      <c r="D75" s="74" t="n">
        <f aca="false">IF(ZDROJ!R64=1,ZDROJ!N64,0)</f>
        <v>0</v>
      </c>
      <c r="E75" s="74" t="n">
        <f aca="false">IF(ZDROJ!S64=1,ZDROJ!O64,0)</f>
        <v>0</v>
      </c>
      <c r="F75" s="74"/>
      <c r="G75" s="74" t="n">
        <f aca="false">IF(ZDROJ!R64=1,ZDROJ!S64,9999)</f>
        <v>9999</v>
      </c>
      <c r="H75" s="74" t="n">
        <f aca="false">IF(ZDROJ!R64=1,ZDROJ!T64,9999)</f>
        <v>9999</v>
      </c>
      <c r="I75" s="74" t="n">
        <f aca="false">IF(ZDROJ!R64=1,ZDROJ!U64,9999)</f>
        <v>9999</v>
      </c>
      <c r="J75" s="74"/>
      <c r="K75" s="74" t="n">
        <f aca="false">IF(ZDROJ!R64=1,ZDROJ!G64,9999)</f>
        <v>9999</v>
      </c>
      <c r="L75" s="74" t="n">
        <f aca="false">IF(ZDROJ!R64=1,ZDROJ!I64,9999)</f>
        <v>9999</v>
      </c>
      <c r="M75" s="77" t="n">
        <f aca="false">IF(ZDROJ!R64=1,ZDROJ!J64,0)</f>
        <v>0</v>
      </c>
    </row>
    <row r="76" customFormat="false" ht="14.4" hidden="false" customHeight="false" outlineLevel="0" collapsed="false">
      <c r="A76" s="76" t="n">
        <f aca="false">IF(ZDROJ!R72=1,ZDROJ!H72,999)</f>
        <v>999</v>
      </c>
      <c r="B76" s="74" t="n">
        <f aca="false">IF(ZDROJ!R72=1,ZDROJ!M72,0)</f>
        <v>0</v>
      </c>
      <c r="C76" s="74" t="n">
        <f aca="false">IF(ZDROJ!R72=1,ZDROJ!P72,0)</f>
        <v>0</v>
      </c>
      <c r="D76" s="74" t="n">
        <f aca="false">IF(ZDROJ!R72=1,ZDROJ!N72,0)</f>
        <v>0</v>
      </c>
      <c r="E76" s="74" t="n">
        <f aca="false">IF(ZDROJ!S72=1,ZDROJ!O72,0)</f>
        <v>0</v>
      </c>
      <c r="F76" s="74"/>
      <c r="G76" s="74" t="n">
        <f aca="false">IF(ZDROJ!R72=1,ZDROJ!S72,9999)</f>
        <v>9999</v>
      </c>
      <c r="H76" s="74" t="n">
        <f aca="false">IF(ZDROJ!R72=1,ZDROJ!T72,9999)</f>
        <v>9999</v>
      </c>
      <c r="I76" s="74" t="n">
        <f aca="false">IF(ZDROJ!R72=1,ZDROJ!U72,9999)</f>
        <v>9999</v>
      </c>
      <c r="J76" s="74"/>
      <c r="K76" s="74" t="n">
        <f aca="false">IF(ZDROJ!R72=1,ZDROJ!G72,9999)</f>
        <v>9999</v>
      </c>
      <c r="L76" s="74" t="n">
        <f aca="false">IF(ZDROJ!R72=1,ZDROJ!I72,9999)</f>
        <v>9999</v>
      </c>
      <c r="M76" s="77" t="n">
        <f aca="false">IF(ZDROJ!R72=1,ZDROJ!J72,0)</f>
        <v>0</v>
      </c>
    </row>
    <row r="77" customFormat="false" ht="14.4" hidden="false" customHeight="false" outlineLevel="0" collapsed="false">
      <c r="A77" s="76" t="n">
        <f aca="false">IF(ZDROJ!R73=1,ZDROJ!H73,999)</f>
        <v>999</v>
      </c>
      <c r="B77" s="74" t="n">
        <f aca="false">IF(ZDROJ!R73=1,ZDROJ!M73,0)</f>
        <v>0</v>
      </c>
      <c r="C77" s="74" t="n">
        <f aca="false">IF(ZDROJ!R73=1,ZDROJ!P73,0)</f>
        <v>0</v>
      </c>
      <c r="D77" s="74" t="n">
        <f aca="false">IF(ZDROJ!R73=1,ZDROJ!N73,0)</f>
        <v>0</v>
      </c>
      <c r="E77" s="74" t="n">
        <f aca="false">IF(ZDROJ!S73=1,ZDROJ!O73,0)</f>
        <v>0</v>
      </c>
      <c r="F77" s="74"/>
      <c r="G77" s="74" t="n">
        <f aca="false">IF(ZDROJ!R73=1,ZDROJ!S73,9999)</f>
        <v>9999</v>
      </c>
      <c r="H77" s="74" t="n">
        <f aca="false">IF(ZDROJ!R73=1,ZDROJ!T73,9999)</f>
        <v>9999</v>
      </c>
      <c r="I77" s="74" t="n">
        <f aca="false">IF(ZDROJ!R73=1,ZDROJ!U73,9999)</f>
        <v>9999</v>
      </c>
      <c r="J77" s="74"/>
      <c r="K77" s="74" t="n">
        <f aca="false">IF(ZDROJ!R73=1,ZDROJ!G73,9999)</f>
        <v>9999</v>
      </c>
      <c r="L77" s="74" t="n">
        <f aca="false">IF(ZDROJ!R73=1,ZDROJ!I73,9999)</f>
        <v>9999</v>
      </c>
      <c r="M77" s="77" t="n">
        <f aca="false">IF(ZDROJ!R73=1,ZDROJ!J73,0)</f>
        <v>0</v>
      </c>
    </row>
    <row r="78" customFormat="false" ht="14.4" hidden="false" customHeight="false" outlineLevel="0" collapsed="false">
      <c r="A78" s="76" t="n">
        <f aca="false">IF(ZDROJ!R77=1,ZDROJ!H77,999)</f>
        <v>999</v>
      </c>
      <c r="B78" s="74" t="n">
        <f aca="false">IF(ZDROJ!R77=1,ZDROJ!M77,0)</f>
        <v>0</v>
      </c>
      <c r="C78" s="74" t="n">
        <f aca="false">IF(ZDROJ!R77=1,ZDROJ!P77,0)</f>
        <v>0</v>
      </c>
      <c r="D78" s="74" t="n">
        <f aca="false">IF(ZDROJ!R77=1,ZDROJ!N77,0)</f>
        <v>0</v>
      </c>
      <c r="E78" s="74" t="n">
        <f aca="false">IF(ZDROJ!S77=1,ZDROJ!O77,0)</f>
        <v>0</v>
      </c>
      <c r="F78" s="74"/>
      <c r="G78" s="74" t="n">
        <f aca="false">IF(ZDROJ!R77=1,ZDROJ!S77,9999)</f>
        <v>9999</v>
      </c>
      <c r="H78" s="74" t="n">
        <f aca="false">IF(ZDROJ!R77=1,ZDROJ!T77,9999)</f>
        <v>9999</v>
      </c>
      <c r="I78" s="74" t="n">
        <f aca="false">IF(ZDROJ!R77=1,ZDROJ!U77,9999)</f>
        <v>9999</v>
      </c>
      <c r="J78" s="74"/>
      <c r="K78" s="74" t="n">
        <f aca="false">IF(ZDROJ!R77=1,ZDROJ!G77,9999)</f>
        <v>9999</v>
      </c>
      <c r="L78" s="74" t="n">
        <f aca="false">IF(ZDROJ!R77=1,ZDROJ!I77,9999)</f>
        <v>9999</v>
      </c>
      <c r="M78" s="77" t="n">
        <f aca="false">IF(ZDROJ!R77=1,ZDROJ!J77,0)</f>
        <v>0</v>
      </c>
    </row>
    <row r="79" customFormat="false" ht="14.4" hidden="false" customHeight="false" outlineLevel="0" collapsed="false">
      <c r="A79" s="76" t="n">
        <f aca="false">IF(ZDROJ!R78=1,ZDROJ!H78,999)</f>
        <v>999</v>
      </c>
      <c r="B79" s="74" t="n">
        <f aca="false">IF(ZDROJ!R78=1,ZDROJ!M78,0)</f>
        <v>0</v>
      </c>
      <c r="C79" s="74" t="n">
        <f aca="false">IF(ZDROJ!R78=1,ZDROJ!P78,0)</f>
        <v>0</v>
      </c>
      <c r="D79" s="74" t="n">
        <f aca="false">IF(ZDROJ!R78=1,ZDROJ!N78,0)</f>
        <v>0</v>
      </c>
      <c r="E79" s="74" t="n">
        <f aca="false">IF(ZDROJ!S78=1,ZDROJ!O78,0)</f>
        <v>0</v>
      </c>
      <c r="F79" s="74"/>
      <c r="G79" s="74" t="n">
        <f aca="false">IF(ZDROJ!R78=1,ZDROJ!S78,9999)</f>
        <v>9999</v>
      </c>
      <c r="H79" s="74" t="n">
        <f aca="false">IF(ZDROJ!R78=1,ZDROJ!T78,9999)</f>
        <v>9999</v>
      </c>
      <c r="I79" s="74" t="n">
        <f aca="false">IF(ZDROJ!R78=1,ZDROJ!U78,9999)</f>
        <v>9999</v>
      </c>
      <c r="J79" s="74"/>
      <c r="K79" s="74" t="n">
        <f aca="false">IF(ZDROJ!R78=1,ZDROJ!G78,9999)</f>
        <v>9999</v>
      </c>
      <c r="L79" s="74" t="n">
        <f aca="false">IF(ZDROJ!R78=1,ZDROJ!I78,9999)</f>
        <v>9999</v>
      </c>
      <c r="M79" s="77" t="n">
        <f aca="false">IF(ZDROJ!R78=1,ZDROJ!J78,0)</f>
        <v>0</v>
      </c>
    </row>
    <row r="80" customFormat="false" ht="14.4" hidden="false" customHeight="false" outlineLevel="0" collapsed="false">
      <c r="A80" s="76" t="n">
        <f aca="false">IF(ZDROJ!R79=1,ZDROJ!H79,999)</f>
        <v>999</v>
      </c>
      <c r="B80" s="74" t="n">
        <f aca="false">IF(ZDROJ!R79=1,ZDROJ!M79,0)</f>
        <v>0</v>
      </c>
      <c r="C80" s="74" t="n">
        <f aca="false">IF(ZDROJ!R79=1,ZDROJ!P79,0)</f>
        <v>0</v>
      </c>
      <c r="D80" s="74" t="n">
        <f aca="false">IF(ZDROJ!R79=1,ZDROJ!N79,0)</f>
        <v>0</v>
      </c>
      <c r="E80" s="74" t="n">
        <f aca="false">IF(ZDROJ!S79=1,ZDROJ!O79,0)</f>
        <v>0</v>
      </c>
      <c r="F80" s="74"/>
      <c r="G80" s="74" t="n">
        <f aca="false">IF(ZDROJ!R79=1,ZDROJ!S79,9999)</f>
        <v>9999</v>
      </c>
      <c r="H80" s="74" t="n">
        <f aca="false">IF(ZDROJ!R79=1,ZDROJ!T79,9999)</f>
        <v>9999</v>
      </c>
      <c r="I80" s="74" t="n">
        <f aca="false">IF(ZDROJ!R79=1,ZDROJ!U79,9999)</f>
        <v>9999</v>
      </c>
      <c r="J80" s="74"/>
      <c r="K80" s="74" t="n">
        <f aca="false">IF(ZDROJ!R79=1,ZDROJ!G79,9999)</f>
        <v>9999</v>
      </c>
      <c r="L80" s="74" t="n">
        <f aca="false">IF(ZDROJ!R79=1,ZDROJ!I79,9999)</f>
        <v>9999</v>
      </c>
      <c r="M80" s="77" t="n">
        <f aca="false">IF(ZDROJ!R79=1,ZDROJ!J79,0)</f>
        <v>0</v>
      </c>
    </row>
    <row r="81" customFormat="false" ht="14.4" hidden="false" customHeight="false" outlineLevel="0" collapsed="false">
      <c r="A81" s="76" t="n">
        <f aca="false">IF(ZDROJ!R80=1,ZDROJ!H80,999)</f>
        <v>999</v>
      </c>
      <c r="B81" s="74" t="n">
        <f aca="false">IF(ZDROJ!R80=1,ZDROJ!M80,0)</f>
        <v>0</v>
      </c>
      <c r="C81" s="74" t="n">
        <f aca="false">IF(ZDROJ!R80=1,ZDROJ!P80,0)</f>
        <v>0</v>
      </c>
      <c r="D81" s="74" t="n">
        <f aca="false">IF(ZDROJ!R80=1,ZDROJ!N80,0)</f>
        <v>0</v>
      </c>
      <c r="E81" s="74" t="n">
        <f aca="false">IF(ZDROJ!S80=1,ZDROJ!O80,0)</f>
        <v>0</v>
      </c>
      <c r="F81" s="74"/>
      <c r="G81" s="74" t="n">
        <f aca="false">IF(ZDROJ!R80=1,ZDROJ!S80,9999)</f>
        <v>9999</v>
      </c>
      <c r="H81" s="74" t="n">
        <f aca="false">IF(ZDROJ!R80=1,ZDROJ!T80,9999)</f>
        <v>9999</v>
      </c>
      <c r="I81" s="74" t="n">
        <f aca="false">IF(ZDROJ!R80=1,ZDROJ!U80,9999)</f>
        <v>9999</v>
      </c>
      <c r="J81" s="74"/>
      <c r="K81" s="74" t="n">
        <f aca="false">IF(ZDROJ!R80=1,ZDROJ!G80,9999)</f>
        <v>9999</v>
      </c>
      <c r="L81" s="74" t="n">
        <f aca="false">IF(ZDROJ!R80=1,ZDROJ!I80,9999)</f>
        <v>9999</v>
      </c>
      <c r="M81" s="77" t="n">
        <f aca="false">IF(ZDROJ!R80=1,ZDROJ!J80,0)</f>
        <v>0</v>
      </c>
    </row>
    <row r="82" customFormat="false" ht="14.4" hidden="false" customHeight="false" outlineLevel="0" collapsed="false">
      <c r="A82" s="76" t="n">
        <f aca="false">IF(ZDROJ!R81=1,ZDROJ!H81,999)</f>
        <v>999</v>
      </c>
      <c r="B82" s="74" t="n">
        <f aca="false">IF(ZDROJ!R81=1,ZDROJ!M81,0)</f>
        <v>0</v>
      </c>
      <c r="C82" s="74" t="n">
        <f aca="false">IF(ZDROJ!R81=1,ZDROJ!P81,0)</f>
        <v>0</v>
      </c>
      <c r="D82" s="74" t="n">
        <f aca="false">IF(ZDROJ!R81=1,ZDROJ!N81,0)</f>
        <v>0</v>
      </c>
      <c r="E82" s="74" t="n">
        <f aca="false">IF(ZDROJ!S81=1,ZDROJ!O81,0)</f>
        <v>0</v>
      </c>
      <c r="F82" s="74"/>
      <c r="G82" s="74" t="n">
        <f aca="false">IF(ZDROJ!R81=1,ZDROJ!S81,9999)</f>
        <v>9999</v>
      </c>
      <c r="H82" s="74" t="n">
        <f aca="false">IF(ZDROJ!R81=1,ZDROJ!T81,9999)</f>
        <v>9999</v>
      </c>
      <c r="I82" s="74" t="n">
        <f aca="false">IF(ZDROJ!R81=1,ZDROJ!U81,9999)</f>
        <v>9999</v>
      </c>
      <c r="J82" s="74"/>
      <c r="K82" s="74" t="n">
        <f aca="false">IF(ZDROJ!R81=1,ZDROJ!G81,9999)</f>
        <v>9999</v>
      </c>
      <c r="L82" s="74" t="n">
        <f aca="false">IF(ZDROJ!R81=1,ZDROJ!I81,9999)</f>
        <v>9999</v>
      </c>
      <c r="M82" s="77" t="n">
        <f aca="false">IF(ZDROJ!R81=1,ZDROJ!J81,0)</f>
        <v>0</v>
      </c>
    </row>
    <row r="83" customFormat="false" ht="14.4" hidden="false" customHeight="false" outlineLevel="0" collapsed="false">
      <c r="A83" s="76" t="n">
        <f aca="false">IF(ZDROJ!R82=1,ZDROJ!H82,999)</f>
        <v>999</v>
      </c>
      <c r="B83" s="74" t="n">
        <f aca="false">IF(ZDROJ!R82=1,ZDROJ!M82,0)</f>
        <v>0</v>
      </c>
      <c r="C83" s="74" t="n">
        <f aca="false">IF(ZDROJ!R82=1,ZDROJ!P82,0)</f>
        <v>0</v>
      </c>
      <c r="D83" s="74" t="n">
        <f aca="false">IF(ZDROJ!R82=1,ZDROJ!N82,0)</f>
        <v>0</v>
      </c>
      <c r="E83" s="74" t="n">
        <f aca="false">IF(ZDROJ!S82=1,ZDROJ!O82,0)</f>
        <v>0</v>
      </c>
      <c r="F83" s="74"/>
      <c r="G83" s="74" t="n">
        <f aca="false">IF(ZDROJ!R82=1,ZDROJ!S82,9999)</f>
        <v>9999</v>
      </c>
      <c r="H83" s="74" t="n">
        <f aca="false">IF(ZDROJ!R82=1,ZDROJ!T82,9999)</f>
        <v>9999</v>
      </c>
      <c r="I83" s="74" t="n">
        <f aca="false">IF(ZDROJ!R82=1,ZDROJ!U82,9999)</f>
        <v>9999</v>
      </c>
      <c r="J83" s="74"/>
      <c r="K83" s="74" t="n">
        <f aca="false">IF(ZDROJ!R82=1,ZDROJ!G82,9999)</f>
        <v>9999</v>
      </c>
      <c r="L83" s="74" t="n">
        <f aca="false">IF(ZDROJ!R82=1,ZDROJ!I82,9999)</f>
        <v>9999</v>
      </c>
      <c r="M83" s="77" t="n">
        <f aca="false">IF(ZDROJ!R82=1,ZDROJ!J82,0)</f>
        <v>0</v>
      </c>
    </row>
    <row r="84" customFormat="false" ht="14.4" hidden="false" customHeight="false" outlineLevel="0" collapsed="false">
      <c r="A84" s="76" t="n">
        <f aca="false">IF(ZDROJ!R83=1,ZDROJ!H83,999)</f>
        <v>999</v>
      </c>
      <c r="B84" s="74" t="n">
        <f aca="false">IF(ZDROJ!R83=1,ZDROJ!M83,0)</f>
        <v>0</v>
      </c>
      <c r="C84" s="74" t="n">
        <f aca="false">IF(ZDROJ!R83=1,ZDROJ!P83,0)</f>
        <v>0</v>
      </c>
      <c r="D84" s="74" t="n">
        <f aca="false">IF(ZDROJ!R83=1,ZDROJ!N83,0)</f>
        <v>0</v>
      </c>
      <c r="E84" s="74" t="n">
        <f aca="false">IF(ZDROJ!S83=1,ZDROJ!O83,0)</f>
        <v>0</v>
      </c>
      <c r="F84" s="74"/>
      <c r="G84" s="74" t="n">
        <f aca="false">IF(ZDROJ!R83=1,ZDROJ!S83,9999)</f>
        <v>9999</v>
      </c>
      <c r="H84" s="74" t="n">
        <f aca="false">IF(ZDROJ!R83=1,ZDROJ!T83,9999)</f>
        <v>9999</v>
      </c>
      <c r="I84" s="74" t="n">
        <f aca="false">IF(ZDROJ!R83=1,ZDROJ!U83,9999)</f>
        <v>9999</v>
      </c>
      <c r="J84" s="74"/>
      <c r="K84" s="74" t="n">
        <f aca="false">IF(ZDROJ!R83=1,ZDROJ!G83,9999)</f>
        <v>9999</v>
      </c>
      <c r="L84" s="74" t="n">
        <f aca="false">IF(ZDROJ!R83=1,ZDROJ!I83,9999)</f>
        <v>9999</v>
      </c>
      <c r="M84" s="77" t="n">
        <f aca="false">IF(ZDROJ!R83=1,ZDROJ!J83,0)</f>
        <v>0</v>
      </c>
    </row>
    <row r="85" customFormat="false" ht="14.4" hidden="false" customHeight="false" outlineLevel="0" collapsed="false">
      <c r="A85" s="76" t="n">
        <f aca="false">IF(ZDROJ!R84=1,ZDROJ!H84,999)</f>
        <v>999</v>
      </c>
      <c r="B85" s="74" t="n">
        <f aca="false">IF(ZDROJ!R84=1,ZDROJ!M84,0)</f>
        <v>0</v>
      </c>
      <c r="C85" s="74" t="n">
        <f aca="false">IF(ZDROJ!R84=1,ZDROJ!P84,0)</f>
        <v>0</v>
      </c>
      <c r="D85" s="74" t="n">
        <f aca="false">IF(ZDROJ!R84=1,ZDROJ!N84,0)</f>
        <v>0</v>
      </c>
      <c r="E85" s="74" t="n">
        <f aca="false">IF(ZDROJ!S84=1,ZDROJ!O84,0)</f>
        <v>0</v>
      </c>
      <c r="F85" s="74"/>
      <c r="G85" s="74" t="n">
        <f aca="false">IF(ZDROJ!R84=1,ZDROJ!S84,9999)</f>
        <v>9999</v>
      </c>
      <c r="H85" s="74" t="n">
        <f aca="false">IF(ZDROJ!R84=1,ZDROJ!T84,9999)</f>
        <v>9999</v>
      </c>
      <c r="I85" s="74" t="n">
        <f aca="false">IF(ZDROJ!R84=1,ZDROJ!U84,9999)</f>
        <v>9999</v>
      </c>
      <c r="J85" s="74"/>
      <c r="K85" s="74" t="n">
        <f aca="false">IF(ZDROJ!R84=1,ZDROJ!G84,9999)</f>
        <v>9999</v>
      </c>
      <c r="L85" s="74" t="n">
        <f aca="false">IF(ZDROJ!R84=1,ZDROJ!I84,9999)</f>
        <v>9999</v>
      </c>
      <c r="M85" s="77" t="n">
        <f aca="false">IF(ZDROJ!R84=1,ZDROJ!J84,0)</f>
        <v>0</v>
      </c>
    </row>
    <row r="86" customFormat="false" ht="14.4" hidden="false" customHeight="false" outlineLevel="0" collapsed="false">
      <c r="A86" s="76" t="n">
        <f aca="false">IF(ZDROJ!P85=1,ZDROJ!H85,999)</f>
        <v>999</v>
      </c>
      <c r="B86" s="74" t="n">
        <f aca="false">IF(ZDROJ!P85=1,ZDROJ!K85,0)</f>
        <v>0</v>
      </c>
      <c r="C86" s="74" t="n">
        <f aca="false">IF(ZDROJ!P85=1,ZDROJ!N85,0)</f>
        <v>0</v>
      </c>
      <c r="D86" s="74" t="n">
        <f aca="false">IF(ZDROJ!P85=1,ZDROJ!L85,0)</f>
        <v>0</v>
      </c>
      <c r="E86" s="74" t="n">
        <f aca="false">IF(ZDROJ!Q85=1,ZDROJ!M85,0)</f>
        <v>0</v>
      </c>
      <c r="F86" s="74"/>
      <c r="G86" s="74" t="n">
        <f aca="false">IF(ZDROJ!P85=1,ZDROJ!Q85,9999)</f>
        <v>9999</v>
      </c>
      <c r="H86" s="74" t="n">
        <f aca="false">IF(ZDROJ!P85=1,ZDROJ!R85,9999)</f>
        <v>9999</v>
      </c>
      <c r="I86" s="74" t="n">
        <f aca="false">IF(ZDROJ!P85=1,ZDROJ!S85,9999)</f>
        <v>9999</v>
      </c>
      <c r="J86" s="74"/>
      <c r="K86" s="74" t="n">
        <f aca="false">IF(ZDROJ!P85=1,ZDROJ!G85,9999)</f>
        <v>9999</v>
      </c>
      <c r="L86" s="74" t="n">
        <f aca="false">IF(ZDROJ!P85=1,ZDROJ!I85,9999)</f>
        <v>9999</v>
      </c>
      <c r="M86" s="77" t="n">
        <f aca="false">IF(ZDROJ!P85=1,ZDROJ!J85,0)</f>
        <v>0</v>
      </c>
    </row>
    <row r="87" customFormat="false" ht="14.4" hidden="false" customHeight="false" outlineLevel="0" collapsed="false">
      <c r="A87" s="76" t="n">
        <f aca="false">IF(ZDROJ!P86=1,ZDROJ!H86,999)</f>
        <v>999</v>
      </c>
      <c r="B87" s="74" t="n">
        <f aca="false">IF(ZDROJ!P86=1,ZDROJ!K86,0)</f>
        <v>0</v>
      </c>
      <c r="C87" s="74" t="n">
        <f aca="false">IF(ZDROJ!P86=1,ZDROJ!N86,0)</f>
        <v>0</v>
      </c>
      <c r="D87" s="74" t="n">
        <f aca="false">IF(ZDROJ!P86=1,ZDROJ!L86,0)</f>
        <v>0</v>
      </c>
      <c r="E87" s="74" t="n">
        <f aca="false">IF(ZDROJ!Q86=1,ZDROJ!M86,0)</f>
        <v>0</v>
      </c>
      <c r="F87" s="74"/>
      <c r="G87" s="74" t="n">
        <f aca="false">IF(ZDROJ!P86=1,ZDROJ!Q86,9999)</f>
        <v>9999</v>
      </c>
      <c r="H87" s="74" t="n">
        <f aca="false">IF(ZDROJ!P86=1,ZDROJ!R86,9999)</f>
        <v>9999</v>
      </c>
      <c r="I87" s="74" t="n">
        <f aca="false">IF(ZDROJ!P86=1,ZDROJ!S86,9999)</f>
        <v>9999</v>
      </c>
      <c r="J87" s="74"/>
      <c r="K87" s="74" t="n">
        <f aca="false">IF(ZDROJ!P86=1,ZDROJ!G86,9999)</f>
        <v>9999</v>
      </c>
      <c r="L87" s="74" t="n">
        <f aca="false">IF(ZDROJ!P86=1,ZDROJ!I86,9999)</f>
        <v>9999</v>
      </c>
      <c r="M87" s="77" t="n">
        <f aca="false">IF(ZDROJ!P86=1,ZDROJ!J86,0)</f>
        <v>0</v>
      </c>
    </row>
    <row r="88" customFormat="false" ht="14.4" hidden="false" customHeight="false" outlineLevel="0" collapsed="false">
      <c r="A88" s="76" t="n">
        <f aca="false">IF(ZDROJ!P87=1,ZDROJ!H87,999)</f>
        <v>999</v>
      </c>
      <c r="B88" s="74" t="n">
        <f aca="false">IF(ZDROJ!P87=1,ZDROJ!K87,0)</f>
        <v>0</v>
      </c>
      <c r="C88" s="74" t="n">
        <f aca="false">IF(ZDROJ!P87=1,ZDROJ!N87,0)</f>
        <v>0</v>
      </c>
      <c r="D88" s="74" t="n">
        <f aca="false">IF(ZDROJ!P87=1,ZDROJ!L87,0)</f>
        <v>0</v>
      </c>
      <c r="E88" s="74" t="n">
        <f aca="false">IF(ZDROJ!Q87=1,ZDROJ!M87,0)</f>
        <v>0</v>
      </c>
      <c r="F88" s="74"/>
      <c r="G88" s="74" t="n">
        <f aca="false">IF(ZDROJ!P87=1,ZDROJ!Q87,9999)</f>
        <v>9999</v>
      </c>
      <c r="H88" s="74" t="n">
        <f aca="false">IF(ZDROJ!P87=1,ZDROJ!R87,9999)</f>
        <v>9999</v>
      </c>
      <c r="I88" s="74" t="n">
        <f aca="false">IF(ZDROJ!P87=1,ZDROJ!S87,9999)</f>
        <v>9999</v>
      </c>
      <c r="J88" s="74"/>
      <c r="K88" s="74" t="n">
        <f aca="false">IF(ZDROJ!P87=1,ZDROJ!G87,9999)</f>
        <v>9999</v>
      </c>
      <c r="L88" s="74" t="n">
        <f aca="false">IF(ZDROJ!P87=1,ZDROJ!I87,9999)</f>
        <v>9999</v>
      </c>
      <c r="M88" s="77" t="n">
        <f aca="false">IF(ZDROJ!P87=1,ZDROJ!J87,0)</f>
        <v>0</v>
      </c>
    </row>
    <row r="89" customFormat="false" ht="14.4" hidden="false" customHeight="false" outlineLevel="0" collapsed="false">
      <c r="A89" s="76" t="n">
        <f aca="false">IF(ZDROJ!P88=1,ZDROJ!H88,999)</f>
        <v>999</v>
      </c>
      <c r="B89" s="74" t="n">
        <f aca="false">IF(ZDROJ!P88=1,ZDROJ!K88,0)</f>
        <v>0</v>
      </c>
      <c r="C89" s="74" t="n">
        <f aca="false">IF(ZDROJ!P88=1,ZDROJ!N88,0)</f>
        <v>0</v>
      </c>
      <c r="D89" s="74" t="n">
        <f aca="false">IF(ZDROJ!P88=1,ZDROJ!L88,0)</f>
        <v>0</v>
      </c>
      <c r="E89" s="74" t="n">
        <f aca="false">IF(ZDROJ!Q88=1,ZDROJ!M88,0)</f>
        <v>0</v>
      </c>
      <c r="F89" s="74"/>
      <c r="G89" s="74" t="n">
        <f aca="false">IF(ZDROJ!P88=1,ZDROJ!Q88,9999)</f>
        <v>9999</v>
      </c>
      <c r="H89" s="74" t="n">
        <f aca="false">IF(ZDROJ!P88=1,ZDROJ!R88,9999)</f>
        <v>9999</v>
      </c>
      <c r="I89" s="74" t="n">
        <f aca="false">IF(ZDROJ!P88=1,ZDROJ!S88,9999)</f>
        <v>9999</v>
      </c>
      <c r="J89" s="74"/>
      <c r="K89" s="74" t="n">
        <f aca="false">IF(ZDROJ!P88=1,ZDROJ!G88,9999)</f>
        <v>9999</v>
      </c>
      <c r="L89" s="74" t="n">
        <f aca="false">IF(ZDROJ!P88=1,ZDROJ!I88,9999)</f>
        <v>9999</v>
      </c>
      <c r="M89" s="77" t="n">
        <f aca="false">IF(ZDROJ!P88=1,ZDROJ!J88,0)</f>
        <v>0</v>
      </c>
    </row>
    <row r="90" customFormat="false" ht="14.4" hidden="false" customHeight="false" outlineLevel="0" collapsed="false">
      <c r="A90" s="76" t="n">
        <f aca="false">IF(ZDROJ!P89=1,ZDROJ!H89,999)</f>
        <v>999</v>
      </c>
      <c r="B90" s="74" t="n">
        <f aca="false">IF(ZDROJ!P89=1,ZDROJ!K89,0)</f>
        <v>0</v>
      </c>
      <c r="C90" s="74" t="n">
        <f aca="false">IF(ZDROJ!P89=1,ZDROJ!N89,0)</f>
        <v>0</v>
      </c>
      <c r="D90" s="74" t="n">
        <f aca="false">IF(ZDROJ!P89=1,ZDROJ!L89,0)</f>
        <v>0</v>
      </c>
      <c r="E90" s="74" t="n">
        <f aca="false">IF(ZDROJ!Q89=1,ZDROJ!M89,0)</f>
        <v>0</v>
      </c>
      <c r="F90" s="74"/>
      <c r="G90" s="74" t="n">
        <f aca="false">IF(ZDROJ!P89=1,ZDROJ!Q89,9999)</f>
        <v>9999</v>
      </c>
      <c r="H90" s="74" t="n">
        <f aca="false">IF(ZDROJ!P89=1,ZDROJ!R89,9999)</f>
        <v>9999</v>
      </c>
      <c r="I90" s="74" t="n">
        <f aca="false">IF(ZDROJ!P89=1,ZDROJ!S89,9999)</f>
        <v>9999</v>
      </c>
      <c r="J90" s="74"/>
      <c r="K90" s="74" t="n">
        <f aca="false">IF(ZDROJ!P89=1,ZDROJ!G89,9999)</f>
        <v>9999</v>
      </c>
      <c r="L90" s="74" t="n">
        <f aca="false">IF(ZDROJ!P89=1,ZDROJ!I89,9999)</f>
        <v>9999</v>
      </c>
      <c r="M90" s="77" t="n">
        <f aca="false">IF(ZDROJ!P89=1,ZDROJ!J89,0)</f>
        <v>0</v>
      </c>
    </row>
    <row r="91" customFormat="false" ht="14.4" hidden="false" customHeight="false" outlineLevel="0" collapsed="false">
      <c r="A91" s="76" t="n">
        <f aca="false">IF(ZDROJ!P90=1,ZDROJ!H90,999)</f>
        <v>999</v>
      </c>
      <c r="B91" s="74" t="n">
        <f aca="false">IF(ZDROJ!P90=1,ZDROJ!K90,0)</f>
        <v>0</v>
      </c>
      <c r="C91" s="74" t="n">
        <f aca="false">IF(ZDROJ!P90=1,ZDROJ!N90,0)</f>
        <v>0</v>
      </c>
      <c r="D91" s="74" t="n">
        <f aca="false">IF(ZDROJ!P90=1,ZDROJ!L90,0)</f>
        <v>0</v>
      </c>
      <c r="E91" s="74" t="n">
        <f aca="false">IF(ZDROJ!Q90=1,ZDROJ!M90,0)</f>
        <v>0</v>
      </c>
      <c r="F91" s="74"/>
      <c r="G91" s="74" t="n">
        <f aca="false">IF(ZDROJ!P90=1,ZDROJ!Q90,9999)</f>
        <v>9999</v>
      </c>
      <c r="H91" s="74" t="n">
        <f aca="false">IF(ZDROJ!P90=1,ZDROJ!R90,9999)</f>
        <v>9999</v>
      </c>
      <c r="I91" s="74" t="n">
        <f aca="false">IF(ZDROJ!P90=1,ZDROJ!S90,9999)</f>
        <v>9999</v>
      </c>
      <c r="J91" s="74"/>
      <c r="K91" s="74" t="n">
        <f aca="false">IF(ZDROJ!P90=1,ZDROJ!G90,9999)</f>
        <v>9999</v>
      </c>
      <c r="L91" s="74" t="n">
        <f aca="false">IF(ZDROJ!P90=1,ZDROJ!I90,9999)</f>
        <v>9999</v>
      </c>
      <c r="M91" s="77" t="n">
        <f aca="false">IF(ZDROJ!P90=1,ZDROJ!J90,0)</f>
        <v>0</v>
      </c>
    </row>
    <row r="92" customFormat="false" ht="14.4" hidden="false" customHeight="false" outlineLevel="0" collapsed="false">
      <c r="A92" s="76" t="n">
        <f aca="false">IF(ZDROJ!P91=1,ZDROJ!H91,999)</f>
        <v>999</v>
      </c>
      <c r="B92" s="74" t="n">
        <f aca="false">IF(ZDROJ!P91=1,ZDROJ!K91,0)</f>
        <v>0</v>
      </c>
      <c r="C92" s="74" t="n">
        <f aca="false">IF(ZDROJ!P91=1,ZDROJ!N91,0)</f>
        <v>0</v>
      </c>
      <c r="D92" s="74" t="n">
        <f aca="false">IF(ZDROJ!P91=1,ZDROJ!L91,0)</f>
        <v>0</v>
      </c>
      <c r="E92" s="74" t="n">
        <f aca="false">IF(ZDROJ!Q91=1,ZDROJ!M91,0)</f>
        <v>0</v>
      </c>
      <c r="F92" s="74"/>
      <c r="G92" s="74" t="n">
        <f aca="false">IF(ZDROJ!P91=1,ZDROJ!Q91,9999)</f>
        <v>9999</v>
      </c>
      <c r="H92" s="74" t="n">
        <f aca="false">IF(ZDROJ!P91=1,ZDROJ!R91,9999)</f>
        <v>9999</v>
      </c>
      <c r="I92" s="74" t="n">
        <f aca="false">IF(ZDROJ!P91=1,ZDROJ!S91,9999)</f>
        <v>9999</v>
      </c>
      <c r="J92" s="74"/>
      <c r="K92" s="74" t="n">
        <f aca="false">IF(ZDROJ!P91=1,ZDROJ!G91,9999)</f>
        <v>9999</v>
      </c>
      <c r="L92" s="74" t="n">
        <f aca="false">IF(ZDROJ!P91=1,ZDROJ!I91,9999)</f>
        <v>9999</v>
      </c>
      <c r="M92" s="77" t="n">
        <f aca="false">IF(ZDROJ!P91=1,ZDROJ!J91,0)</f>
        <v>0</v>
      </c>
    </row>
    <row r="93" customFormat="false" ht="14.4" hidden="false" customHeight="false" outlineLevel="0" collapsed="false">
      <c r="A93" s="76" t="n">
        <f aca="false">IF(ZDROJ!P92=1,ZDROJ!H92,999)</f>
        <v>999</v>
      </c>
      <c r="B93" s="74" t="n">
        <f aca="false">IF(ZDROJ!P92=1,ZDROJ!K92,0)</f>
        <v>0</v>
      </c>
      <c r="C93" s="74" t="n">
        <f aca="false">IF(ZDROJ!P92=1,ZDROJ!N92,0)</f>
        <v>0</v>
      </c>
      <c r="D93" s="74" t="n">
        <f aca="false">IF(ZDROJ!P92=1,ZDROJ!L92,0)</f>
        <v>0</v>
      </c>
      <c r="E93" s="74" t="n">
        <f aca="false">IF(ZDROJ!Q92=1,ZDROJ!M92,0)</f>
        <v>0</v>
      </c>
      <c r="F93" s="74"/>
      <c r="G93" s="74" t="n">
        <f aca="false">IF(ZDROJ!P92=1,ZDROJ!Q92,9999)</f>
        <v>9999</v>
      </c>
      <c r="H93" s="74" t="n">
        <f aca="false">IF(ZDROJ!P92=1,ZDROJ!R92,9999)</f>
        <v>9999</v>
      </c>
      <c r="I93" s="74" t="n">
        <f aca="false">IF(ZDROJ!P92=1,ZDROJ!S92,9999)</f>
        <v>9999</v>
      </c>
      <c r="J93" s="74"/>
      <c r="K93" s="74" t="n">
        <f aca="false">IF(ZDROJ!P92=1,ZDROJ!G92,9999)</f>
        <v>9999</v>
      </c>
      <c r="L93" s="74" t="n">
        <f aca="false">IF(ZDROJ!P92=1,ZDROJ!I92,9999)</f>
        <v>9999</v>
      </c>
      <c r="M93" s="77" t="n">
        <f aca="false">IF(ZDROJ!P92=1,ZDROJ!J92,0)</f>
        <v>0</v>
      </c>
    </row>
    <row r="94" customFormat="false" ht="14.4" hidden="false" customHeight="false" outlineLevel="0" collapsed="false">
      <c r="A94" s="76" t="n">
        <f aca="false">IF(ZDROJ!P93=1,ZDROJ!H93,999)</f>
        <v>999</v>
      </c>
      <c r="B94" s="74" t="n">
        <f aca="false">IF(ZDROJ!P93=1,ZDROJ!K93,0)</f>
        <v>0</v>
      </c>
      <c r="C94" s="74" t="n">
        <f aca="false">IF(ZDROJ!P93=1,ZDROJ!N93,0)</f>
        <v>0</v>
      </c>
      <c r="D94" s="74" t="n">
        <f aca="false">IF(ZDROJ!P93=1,ZDROJ!L93,0)</f>
        <v>0</v>
      </c>
      <c r="E94" s="74" t="n">
        <f aca="false">IF(ZDROJ!Q93=1,ZDROJ!M93,0)</f>
        <v>0</v>
      </c>
      <c r="F94" s="74"/>
      <c r="G94" s="74" t="n">
        <f aca="false">IF(ZDROJ!P93=1,ZDROJ!Q93,9999)</f>
        <v>9999</v>
      </c>
      <c r="H94" s="74" t="n">
        <f aca="false">IF(ZDROJ!P93=1,ZDROJ!R93,9999)</f>
        <v>9999</v>
      </c>
      <c r="I94" s="74" t="n">
        <f aca="false">IF(ZDROJ!P93=1,ZDROJ!S93,9999)</f>
        <v>9999</v>
      </c>
      <c r="J94" s="74"/>
      <c r="K94" s="74" t="n">
        <f aca="false">IF(ZDROJ!P93=1,ZDROJ!G93,9999)</f>
        <v>9999</v>
      </c>
      <c r="L94" s="74" t="n">
        <f aca="false">IF(ZDROJ!P93=1,ZDROJ!I93,9999)</f>
        <v>9999</v>
      </c>
      <c r="M94" s="77" t="n">
        <f aca="false">IF(ZDROJ!P93=1,ZDROJ!J93,0)</f>
        <v>0</v>
      </c>
    </row>
    <row r="95" customFormat="false" ht="14.4" hidden="false" customHeight="false" outlineLevel="0" collapsed="false">
      <c r="A95" s="76" t="n">
        <f aca="false">IF(ZDROJ!P94=1,ZDROJ!H94,999)</f>
        <v>999</v>
      </c>
      <c r="B95" s="74" t="n">
        <f aca="false">IF(ZDROJ!P94=1,ZDROJ!K94,0)</f>
        <v>0</v>
      </c>
      <c r="C95" s="74" t="n">
        <f aca="false">IF(ZDROJ!P94=1,ZDROJ!N94,0)</f>
        <v>0</v>
      </c>
      <c r="D95" s="74" t="n">
        <f aca="false">IF(ZDROJ!P94=1,ZDROJ!L94,0)</f>
        <v>0</v>
      </c>
      <c r="E95" s="74" t="n">
        <f aca="false">IF(ZDROJ!Q94=1,ZDROJ!M94,0)</f>
        <v>0</v>
      </c>
      <c r="F95" s="74"/>
      <c r="G95" s="74" t="n">
        <f aca="false">IF(ZDROJ!P94=1,ZDROJ!Q94,9999)</f>
        <v>9999</v>
      </c>
      <c r="H95" s="74" t="n">
        <f aca="false">IF(ZDROJ!P94=1,ZDROJ!R94,9999)</f>
        <v>9999</v>
      </c>
      <c r="I95" s="74" t="n">
        <f aca="false">IF(ZDROJ!P94=1,ZDROJ!S94,9999)</f>
        <v>9999</v>
      </c>
      <c r="J95" s="74"/>
      <c r="K95" s="74" t="n">
        <f aca="false">IF(ZDROJ!P94=1,ZDROJ!G94,9999)</f>
        <v>9999</v>
      </c>
      <c r="L95" s="74" t="n">
        <f aca="false">IF(ZDROJ!P94=1,ZDROJ!I94,9999)</f>
        <v>9999</v>
      </c>
      <c r="M95" s="77" t="n">
        <f aca="false">IF(ZDROJ!P94=1,ZDROJ!J94,0)</f>
        <v>0</v>
      </c>
    </row>
    <row r="96" customFormat="false" ht="14.4" hidden="false" customHeight="false" outlineLevel="0" collapsed="false">
      <c r="A96" s="76" t="n">
        <f aca="false">IF(ZDROJ!P95=1,ZDROJ!H95,999)</f>
        <v>999</v>
      </c>
      <c r="B96" s="74" t="n">
        <f aca="false">IF(ZDROJ!P95=1,ZDROJ!K95,0)</f>
        <v>0</v>
      </c>
      <c r="C96" s="74" t="n">
        <f aca="false">IF(ZDROJ!P95=1,ZDROJ!N95,0)</f>
        <v>0</v>
      </c>
      <c r="D96" s="74" t="n">
        <f aca="false">IF(ZDROJ!P95=1,ZDROJ!L95,0)</f>
        <v>0</v>
      </c>
      <c r="E96" s="74" t="n">
        <f aca="false">IF(ZDROJ!Q95=1,ZDROJ!M95,0)</f>
        <v>0</v>
      </c>
      <c r="F96" s="74"/>
      <c r="G96" s="74" t="n">
        <f aca="false">IF(ZDROJ!P95=1,ZDROJ!Q95,9999)</f>
        <v>9999</v>
      </c>
      <c r="H96" s="74" t="n">
        <f aca="false">IF(ZDROJ!P95=1,ZDROJ!R95,9999)</f>
        <v>9999</v>
      </c>
      <c r="I96" s="74" t="n">
        <f aca="false">IF(ZDROJ!P95=1,ZDROJ!S95,9999)</f>
        <v>9999</v>
      </c>
      <c r="J96" s="74"/>
      <c r="K96" s="74" t="n">
        <f aca="false">IF(ZDROJ!P95=1,ZDROJ!G95,9999)</f>
        <v>9999</v>
      </c>
      <c r="L96" s="74" t="n">
        <f aca="false">IF(ZDROJ!P95=1,ZDROJ!I95,9999)</f>
        <v>9999</v>
      </c>
      <c r="M96" s="77" t="n">
        <f aca="false">IF(ZDROJ!P95=1,ZDROJ!J95,0)</f>
        <v>0</v>
      </c>
    </row>
    <row r="97" customFormat="false" ht="14.4" hidden="false" customHeight="false" outlineLevel="0" collapsed="false">
      <c r="A97" s="76" t="n">
        <f aca="false">IF(ZDROJ!P96=1,ZDROJ!H96,999)</f>
        <v>999</v>
      </c>
      <c r="B97" s="74" t="n">
        <f aca="false">IF(ZDROJ!P96=1,ZDROJ!K96,0)</f>
        <v>0</v>
      </c>
      <c r="C97" s="74" t="n">
        <f aca="false">IF(ZDROJ!P96=1,ZDROJ!N96,0)</f>
        <v>0</v>
      </c>
      <c r="D97" s="74" t="n">
        <f aca="false">IF(ZDROJ!P96=1,ZDROJ!L96,0)</f>
        <v>0</v>
      </c>
      <c r="E97" s="74" t="n">
        <f aca="false">IF(ZDROJ!Q96=1,ZDROJ!M96,0)</f>
        <v>0</v>
      </c>
      <c r="F97" s="74"/>
      <c r="G97" s="74" t="n">
        <f aca="false">IF(ZDROJ!P96=1,ZDROJ!Q96,9999)</f>
        <v>9999</v>
      </c>
      <c r="H97" s="74" t="n">
        <f aca="false">IF(ZDROJ!P96=1,ZDROJ!R96,9999)</f>
        <v>9999</v>
      </c>
      <c r="I97" s="74" t="n">
        <f aca="false">IF(ZDROJ!P96=1,ZDROJ!S96,9999)</f>
        <v>9999</v>
      </c>
      <c r="J97" s="74"/>
      <c r="K97" s="74" t="n">
        <f aca="false">IF(ZDROJ!P96=1,ZDROJ!G96,9999)</f>
        <v>9999</v>
      </c>
      <c r="L97" s="74" t="n">
        <f aca="false">IF(ZDROJ!P96=1,ZDROJ!I96,9999)</f>
        <v>9999</v>
      </c>
      <c r="M97" s="77" t="n">
        <f aca="false">IF(ZDROJ!P96=1,ZDROJ!J96,0)</f>
        <v>0</v>
      </c>
    </row>
    <row r="98" customFormat="false" ht="14.4" hidden="false" customHeight="false" outlineLevel="0" collapsed="false">
      <c r="A98" s="76" t="n">
        <f aca="false">IF(ZDROJ!P97=1,ZDROJ!H97,999)</f>
        <v>999</v>
      </c>
      <c r="B98" s="74" t="n">
        <f aca="false">IF(ZDROJ!P97=1,ZDROJ!K97,0)</f>
        <v>0</v>
      </c>
      <c r="C98" s="74" t="n">
        <f aca="false">IF(ZDROJ!P97=1,ZDROJ!N97,0)</f>
        <v>0</v>
      </c>
      <c r="D98" s="74" t="n">
        <f aca="false">IF(ZDROJ!P97=1,ZDROJ!L97,0)</f>
        <v>0</v>
      </c>
      <c r="E98" s="74" t="n">
        <f aca="false">IF(ZDROJ!Q97=1,ZDROJ!M97,0)</f>
        <v>0</v>
      </c>
      <c r="F98" s="74"/>
      <c r="G98" s="74" t="n">
        <f aca="false">IF(ZDROJ!P97=1,ZDROJ!Q97,9999)</f>
        <v>9999</v>
      </c>
      <c r="H98" s="74" t="n">
        <f aca="false">IF(ZDROJ!P97=1,ZDROJ!R97,9999)</f>
        <v>9999</v>
      </c>
      <c r="I98" s="74" t="n">
        <f aca="false">IF(ZDROJ!P97=1,ZDROJ!S97,9999)</f>
        <v>9999</v>
      </c>
      <c r="J98" s="74"/>
      <c r="K98" s="74" t="n">
        <f aca="false">IF(ZDROJ!P97=1,ZDROJ!G97,9999)</f>
        <v>9999</v>
      </c>
      <c r="L98" s="74" t="n">
        <f aca="false">IF(ZDROJ!P97=1,ZDROJ!I97,9999)</f>
        <v>9999</v>
      </c>
      <c r="M98" s="77" t="n">
        <f aca="false">IF(ZDROJ!P97=1,ZDROJ!J97,0)</f>
        <v>0</v>
      </c>
    </row>
    <row r="99" customFormat="false" ht="14.4" hidden="false" customHeight="false" outlineLevel="0" collapsed="false">
      <c r="A99" s="76" t="n">
        <f aca="false">IF(ZDROJ!P98=1,ZDROJ!H98,999)</f>
        <v>999</v>
      </c>
      <c r="B99" s="74" t="n">
        <f aca="false">IF(ZDROJ!P98=1,ZDROJ!K98,0)</f>
        <v>0</v>
      </c>
      <c r="C99" s="74" t="n">
        <f aca="false">IF(ZDROJ!P98=1,ZDROJ!N98,0)</f>
        <v>0</v>
      </c>
      <c r="D99" s="74" t="n">
        <f aca="false">IF(ZDROJ!P98=1,ZDROJ!L98,0)</f>
        <v>0</v>
      </c>
      <c r="E99" s="74" t="n">
        <f aca="false">IF(ZDROJ!Q98=1,ZDROJ!M98,0)</f>
        <v>0</v>
      </c>
      <c r="F99" s="74"/>
      <c r="G99" s="74" t="n">
        <f aca="false">IF(ZDROJ!P98=1,ZDROJ!Q98,9999)</f>
        <v>9999</v>
      </c>
      <c r="H99" s="74" t="n">
        <f aca="false">IF(ZDROJ!P98=1,ZDROJ!R98,9999)</f>
        <v>9999</v>
      </c>
      <c r="I99" s="74" t="n">
        <f aca="false">IF(ZDROJ!P98=1,ZDROJ!S98,9999)</f>
        <v>9999</v>
      </c>
      <c r="J99" s="74"/>
      <c r="K99" s="74" t="n">
        <f aca="false">IF(ZDROJ!P98=1,ZDROJ!G98,9999)</f>
        <v>9999</v>
      </c>
      <c r="L99" s="74" t="n">
        <f aca="false">IF(ZDROJ!P98=1,ZDROJ!I98,9999)</f>
        <v>9999</v>
      </c>
      <c r="M99" s="77" t="n">
        <f aca="false">IF(ZDROJ!P98=1,ZDROJ!J98,0)</f>
        <v>0</v>
      </c>
    </row>
    <row r="100" customFormat="false" ht="14.4" hidden="false" customHeight="false" outlineLevel="0" collapsed="false">
      <c r="A100" s="78" t="n">
        <f aca="false">IF(ZDROJ!P99=1,ZDROJ!H99,999)</f>
        <v>999</v>
      </c>
      <c r="B100" s="79" t="n">
        <f aca="false">IF(ZDROJ!P99=1,ZDROJ!K99,0)</f>
        <v>0</v>
      </c>
      <c r="C100" s="79" t="n">
        <f aca="false">IF(ZDROJ!P99=1,ZDROJ!N99,0)</f>
        <v>0</v>
      </c>
      <c r="D100" s="79" t="n">
        <f aca="false">IF(ZDROJ!P99=1,ZDROJ!L99,0)</f>
        <v>0</v>
      </c>
      <c r="E100" s="79" t="n">
        <f aca="false">IF(ZDROJ!Q99=1,ZDROJ!M99,0)</f>
        <v>0</v>
      </c>
      <c r="F100" s="79"/>
      <c r="G100" s="79" t="n">
        <f aca="false">IF(ZDROJ!P99=1,ZDROJ!Q99,9999)</f>
        <v>9999</v>
      </c>
      <c r="H100" s="79" t="n">
        <f aca="false">IF(ZDROJ!P99=1,ZDROJ!R99,9999)</f>
        <v>9999</v>
      </c>
      <c r="I100" s="79" t="n">
        <f aca="false">IF(ZDROJ!P99=1,ZDROJ!S99,9999)</f>
        <v>9999</v>
      </c>
      <c r="J100" s="79"/>
      <c r="K100" s="79" t="n">
        <f aca="false">IF(ZDROJ!P99=1,ZDROJ!G99,9999)</f>
        <v>9999</v>
      </c>
      <c r="L100" s="79" t="n">
        <f aca="false">IF(ZDROJ!P99=1,ZDROJ!I99,9999)</f>
        <v>9999</v>
      </c>
      <c r="M100" s="80" t="n">
        <f aca="false">IF(ZDROJ!P99=1,ZDROJ!J99,0)</f>
        <v>0</v>
      </c>
    </row>
  </sheetData>
  <mergeCells count="6">
    <mergeCell ref="A1:B2"/>
    <mergeCell ref="C1:E2"/>
    <mergeCell ref="G1:M2"/>
    <mergeCell ref="B3:E3"/>
    <mergeCell ref="G3:I3"/>
    <mergeCell ref="K3:M3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S100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65" zoomScaleNormal="100" zoomScalePageLayoutView="65" workbookViewId="0">
      <selection pane="topLeft" activeCell="A1" activeCellId="1" sqref="G28:U28 A1"/>
    </sheetView>
  </sheetViews>
  <sheetFormatPr defaultRowHeight="14.4"/>
  <cols>
    <col collapsed="false" hidden="false" max="1" min="1" style="0" width="12.1479591836735"/>
    <col collapsed="false" hidden="false" max="2" min="2" style="0" width="60.6122448979592"/>
    <col collapsed="false" hidden="false" max="5" min="3" style="0" width="10.8010204081633"/>
    <col collapsed="false" hidden="false" max="6" min="6" style="0" width="1.48469387755102"/>
    <col collapsed="false" hidden="false" max="9" min="7" style="0" width="10.8010204081633"/>
    <col collapsed="false" hidden="false" max="10" min="10" style="0" width="1.35204081632653"/>
    <col collapsed="false" hidden="false" max="13" min="11" style="0" width="11.6071428571429"/>
    <col collapsed="false" hidden="false" max="1025" min="14" style="0" width="8.36734693877551"/>
  </cols>
  <sheetData>
    <row r="1" customFormat="false" ht="14.4" hidden="false" customHeight="false" outlineLevel="0" collapsed="false">
      <c r="A1" s="81" t="str">
        <f aca="false">ZDROJ!K1</f>
        <v>2. Kolo MSL 2018</v>
      </c>
      <c r="B1" s="81"/>
      <c r="C1" s="82" t="n">
        <f aca="false">ZDROJ!G1</f>
        <v>43281</v>
      </c>
      <c r="D1" s="82"/>
      <c r="E1" s="82"/>
      <c r="F1" s="83"/>
      <c r="G1" s="84" t="s">
        <v>75</v>
      </c>
      <c r="H1" s="84"/>
      <c r="I1" s="84"/>
      <c r="J1" s="84"/>
      <c r="K1" s="84"/>
      <c r="L1" s="84"/>
      <c r="M1" s="84"/>
    </row>
    <row r="2" customFormat="false" ht="15" hidden="false" customHeight="false" outlineLevel="0" collapsed="false">
      <c r="A2" s="81"/>
      <c r="B2" s="81"/>
      <c r="C2" s="82"/>
      <c r="D2" s="82"/>
      <c r="E2" s="82"/>
      <c r="F2" s="85"/>
      <c r="G2" s="84"/>
      <c r="H2" s="84"/>
      <c r="I2" s="84"/>
      <c r="J2" s="84"/>
      <c r="K2" s="84"/>
      <c r="L2" s="84"/>
      <c r="M2" s="84"/>
    </row>
    <row r="3" customFormat="false" ht="30" hidden="false" customHeight="true" outlineLevel="0" collapsed="false">
      <c r="A3" s="86"/>
      <c r="B3" s="86" t="s">
        <v>8</v>
      </c>
      <c r="C3" s="86"/>
      <c r="D3" s="86"/>
      <c r="E3" s="86"/>
      <c r="F3" s="66"/>
      <c r="G3" s="86" t="s">
        <v>68</v>
      </c>
      <c r="H3" s="86"/>
      <c r="I3" s="86"/>
      <c r="J3" s="66"/>
      <c r="K3" s="86" t="s">
        <v>69</v>
      </c>
      <c r="L3" s="86"/>
      <c r="M3" s="86"/>
      <c r="N3" s="1"/>
      <c r="O3" s="1"/>
      <c r="P3" s="1"/>
      <c r="Q3" s="1"/>
      <c r="R3" s="1"/>
      <c r="S3" s="1"/>
    </row>
    <row r="4" customFormat="false" ht="45" hidden="false" customHeight="true" outlineLevel="0" collapsed="false">
      <c r="A4" s="87" t="s">
        <v>3</v>
      </c>
      <c r="B4" s="87" t="s">
        <v>70</v>
      </c>
      <c r="C4" s="87" t="s">
        <v>11</v>
      </c>
      <c r="D4" s="87" t="s">
        <v>71</v>
      </c>
      <c r="E4" s="87" t="s">
        <v>72</v>
      </c>
      <c r="F4" s="88" t="s">
        <v>73</v>
      </c>
      <c r="G4" s="87" t="s">
        <v>14</v>
      </c>
      <c r="H4" s="87" t="s">
        <v>15</v>
      </c>
      <c r="I4" s="87" t="s">
        <v>16</v>
      </c>
      <c r="J4" s="88" t="s">
        <v>74</v>
      </c>
      <c r="K4" s="87" t="s">
        <v>2</v>
      </c>
      <c r="L4" s="87" t="s">
        <v>4</v>
      </c>
      <c r="M4" s="87" t="s">
        <v>5</v>
      </c>
    </row>
    <row r="5" customFormat="false" ht="14.4" hidden="false" customHeight="false" outlineLevel="0" collapsed="false">
      <c r="A5" s="74" t="n">
        <f aca="false">IF(ZDROJ!R44=2,ZDROJ!H44,9999)</f>
        <v>9999</v>
      </c>
      <c r="B5" s="74" t="n">
        <f aca="false">IF(ZDROJ!R44=2,ZDROJ!M44,0)</f>
        <v>0</v>
      </c>
      <c r="C5" s="74" t="n">
        <f aca="false">IF(ZDROJ!R44=2,ZDROJ!P44,0)</f>
        <v>0</v>
      </c>
      <c r="D5" s="74" t="n">
        <f aca="false">IF(ZDROJ!R44=2,ZDROJ!N44,0)</f>
        <v>0</v>
      </c>
      <c r="E5" s="74" t="n">
        <f aca="false">IF(ZDROJ!S44=2,ZDROJ!O44,0)</f>
        <v>0</v>
      </c>
      <c r="F5" s="74"/>
      <c r="G5" s="74" t="n">
        <f aca="false">IF(ZDROJ!R44=2,ZDROJ!S44,9999)</f>
        <v>9999</v>
      </c>
      <c r="H5" s="74" t="n">
        <f aca="false">IF(ZDROJ!R44=2,ZDROJ!T44,9999)</f>
        <v>9999</v>
      </c>
      <c r="I5" s="74" t="n">
        <f aca="false">IF(ZDROJ!R44=2,ZDROJ!U44,9999)</f>
        <v>9999</v>
      </c>
      <c r="J5" s="74"/>
      <c r="K5" s="74" t="n">
        <f aca="false">IF(ZDROJ!R44=2,ZDROJ!G44,9999)</f>
        <v>9999</v>
      </c>
      <c r="L5" s="74" t="n">
        <f aca="false">IF(ZDROJ!R44=2,ZDROJ!I44,9999)</f>
        <v>9999</v>
      </c>
      <c r="M5" s="74" t="n">
        <f aca="false">IF(ZDROJ!R44=2,ZDROJ!J44,0)</f>
        <v>0</v>
      </c>
    </row>
    <row r="6" customFormat="false" ht="14.4" hidden="false" customHeight="false" outlineLevel="0" collapsed="false">
      <c r="A6" s="74" t="n">
        <f aca="false">IF(ZDROJ!R31=2,ZDROJ!H31,9999)</f>
        <v>9999</v>
      </c>
      <c r="B6" s="74" t="n">
        <f aca="false">IF(ZDROJ!R31=2,ZDROJ!M31,0)</f>
        <v>0</v>
      </c>
      <c r="C6" s="74" t="n">
        <f aca="false">IF(ZDROJ!R31=2,ZDROJ!P31,0)</f>
        <v>0</v>
      </c>
      <c r="D6" s="74" t="n">
        <f aca="false">IF(ZDROJ!R31=2,ZDROJ!N31,0)</f>
        <v>0</v>
      </c>
      <c r="E6" s="74" t="n">
        <f aca="false">IF(ZDROJ!S31=2,ZDROJ!O31,0)</f>
        <v>0</v>
      </c>
      <c r="F6" s="74"/>
      <c r="G6" s="74" t="n">
        <f aca="false">IF(ZDROJ!R31=2,ZDROJ!S31,9999)</f>
        <v>9999</v>
      </c>
      <c r="H6" s="74" t="n">
        <f aca="false">IF(ZDROJ!R31=2,ZDROJ!T31,9999)</f>
        <v>9999</v>
      </c>
      <c r="I6" s="74" t="n">
        <f aca="false">IF(ZDROJ!R31=2,ZDROJ!U31,9999)</f>
        <v>9999</v>
      </c>
      <c r="J6" s="74"/>
      <c r="K6" s="74" t="n">
        <f aca="false">IF(ZDROJ!R31=2,ZDROJ!G31,9999)</f>
        <v>9999</v>
      </c>
      <c r="L6" s="74" t="n">
        <f aca="false">IF(ZDROJ!R31=2,ZDROJ!I31,9999)</f>
        <v>9999</v>
      </c>
      <c r="M6" s="74" t="n">
        <f aca="false">IF(ZDROJ!R31=2,ZDROJ!J31,0)</f>
        <v>0</v>
      </c>
    </row>
    <row r="7" customFormat="false" ht="14.4" hidden="false" customHeight="false" outlineLevel="0" collapsed="false">
      <c r="A7" s="74" t="n">
        <f aca="false">IF(ZDROJ!R60=2,ZDROJ!H60,9999)</f>
        <v>9999</v>
      </c>
      <c r="B7" s="74" t="n">
        <f aca="false">IF(ZDROJ!R60=2,ZDROJ!M60,0)</f>
        <v>0</v>
      </c>
      <c r="C7" s="74" t="n">
        <f aca="false">IF(ZDROJ!R60=2,ZDROJ!P60,0)</f>
        <v>0</v>
      </c>
      <c r="D7" s="74" t="n">
        <f aca="false">IF(ZDROJ!R60=2,ZDROJ!N60,0)</f>
        <v>0</v>
      </c>
      <c r="E7" s="74" t="n">
        <f aca="false">IF(ZDROJ!S60=2,ZDROJ!O60,0)</f>
        <v>0</v>
      </c>
      <c r="F7" s="74"/>
      <c r="G7" s="74" t="n">
        <f aca="false">IF(ZDROJ!R60=2,ZDROJ!S60,9999)</f>
        <v>9999</v>
      </c>
      <c r="H7" s="74" t="n">
        <f aca="false">IF(ZDROJ!R60=2,ZDROJ!T60,9999)</f>
        <v>9999</v>
      </c>
      <c r="I7" s="74" t="n">
        <f aca="false">IF(ZDROJ!R60=2,ZDROJ!U60,9999)</f>
        <v>9999</v>
      </c>
      <c r="J7" s="74"/>
      <c r="K7" s="74" t="n">
        <f aca="false">IF(ZDROJ!R60=2,ZDROJ!G60,9999)</f>
        <v>9999</v>
      </c>
      <c r="L7" s="74" t="n">
        <f aca="false">IF(ZDROJ!R60=2,ZDROJ!I60,9999)</f>
        <v>9999</v>
      </c>
      <c r="M7" s="74" t="n">
        <f aca="false">IF(ZDROJ!R60=2,ZDROJ!J60,0)</f>
        <v>0</v>
      </c>
    </row>
    <row r="8" customFormat="false" ht="14.4" hidden="false" customHeight="false" outlineLevel="0" collapsed="false">
      <c r="A8" s="74" t="n">
        <f aca="false">IF(ZDROJ!R17=2,ZDROJ!H17,9999)</f>
        <v>9999</v>
      </c>
      <c r="B8" s="74" t="n">
        <f aca="false">IF(ZDROJ!R17=2,ZDROJ!M17,0)</f>
        <v>0</v>
      </c>
      <c r="C8" s="74" t="n">
        <f aca="false">IF(ZDROJ!R17=2,ZDROJ!P17,0)</f>
        <v>0</v>
      </c>
      <c r="D8" s="74" t="n">
        <f aca="false">IF(ZDROJ!R17=2,ZDROJ!N17,0)</f>
        <v>0</v>
      </c>
      <c r="E8" s="74" t="n">
        <f aca="false">IF(ZDROJ!S17=2,ZDROJ!O17,0)</f>
        <v>0</v>
      </c>
      <c r="F8" s="74"/>
      <c r="G8" s="74" t="n">
        <f aca="false">IF(ZDROJ!R17=2,ZDROJ!S17,9999)</f>
        <v>9999</v>
      </c>
      <c r="H8" s="74" t="n">
        <f aca="false">IF(ZDROJ!R17=2,ZDROJ!T17,9999)</f>
        <v>9999</v>
      </c>
      <c r="I8" s="74" t="n">
        <f aca="false">IF(ZDROJ!R17=2,ZDROJ!U17,9999)</f>
        <v>9999</v>
      </c>
      <c r="J8" s="74"/>
      <c r="K8" s="74" t="n">
        <f aca="false">IF(ZDROJ!R17=2,ZDROJ!G17,9999)</f>
        <v>9999</v>
      </c>
      <c r="L8" s="74" t="n">
        <f aca="false">IF(ZDROJ!R17=2,ZDROJ!I17,9999)</f>
        <v>9999</v>
      </c>
      <c r="M8" s="74" t="n">
        <f aca="false">IF(ZDROJ!R17=2,ZDROJ!J17,0)</f>
        <v>0</v>
      </c>
    </row>
    <row r="9" customFormat="false" ht="14.4" hidden="false" customHeight="false" outlineLevel="0" collapsed="false">
      <c r="A9" s="74" t="n">
        <f aca="false">IF(ZDROJ!R28=2,ZDROJ!H28,9999)</f>
        <v>9999</v>
      </c>
      <c r="B9" s="74" t="n">
        <f aca="false">IF(ZDROJ!R28=2,ZDROJ!M28,0)</f>
        <v>0</v>
      </c>
      <c r="C9" s="74" t="n">
        <f aca="false">IF(ZDROJ!R28=2,ZDROJ!P28,0)</f>
        <v>0</v>
      </c>
      <c r="D9" s="74" t="n">
        <f aca="false">IF(ZDROJ!R28=2,ZDROJ!N28,0)</f>
        <v>0</v>
      </c>
      <c r="E9" s="74" t="n">
        <f aca="false">IF(ZDROJ!S28=2,ZDROJ!O28,0)</f>
        <v>0</v>
      </c>
      <c r="F9" s="74"/>
      <c r="G9" s="74" t="n">
        <f aca="false">IF(ZDROJ!R28=2,ZDROJ!S28,9999)</f>
        <v>9999</v>
      </c>
      <c r="H9" s="74" t="n">
        <f aca="false">IF(ZDROJ!R28=2,ZDROJ!T28,9999)</f>
        <v>9999</v>
      </c>
      <c r="I9" s="74" t="n">
        <f aca="false">IF(ZDROJ!R28=2,ZDROJ!U28,9999)</f>
        <v>9999</v>
      </c>
      <c r="J9" s="74"/>
      <c r="K9" s="74" t="n">
        <f aca="false">IF(ZDROJ!R28=2,ZDROJ!G28,9999)</f>
        <v>9999</v>
      </c>
      <c r="L9" s="74" t="n">
        <f aca="false">IF(ZDROJ!R28=2,ZDROJ!I28,9999)</f>
        <v>9999</v>
      </c>
      <c r="M9" s="74" t="n">
        <f aca="false">IF(ZDROJ!R28=2,ZDROJ!J28,0)</f>
        <v>0</v>
      </c>
    </row>
    <row r="10" customFormat="false" ht="14.4" hidden="false" customHeight="false" outlineLevel="0" collapsed="false">
      <c r="A10" s="74" t="n">
        <f aca="false">IF(ZDROJ!R62=2,ZDROJ!H62,9999)</f>
        <v>9999</v>
      </c>
      <c r="B10" s="74" t="n">
        <f aca="false">IF(ZDROJ!R62=2,ZDROJ!M62,0)</f>
        <v>0</v>
      </c>
      <c r="C10" s="74" t="n">
        <f aca="false">IF(ZDROJ!R62=2,ZDROJ!P62,0)</f>
        <v>0</v>
      </c>
      <c r="D10" s="74" t="n">
        <f aca="false">IF(ZDROJ!R62=2,ZDROJ!N62,0)</f>
        <v>0</v>
      </c>
      <c r="E10" s="74" t="n">
        <f aca="false">IF(ZDROJ!S62=2,ZDROJ!O62,0)</f>
        <v>0</v>
      </c>
      <c r="F10" s="74"/>
      <c r="G10" s="74" t="n">
        <f aca="false">IF(ZDROJ!R62=2,ZDROJ!S62,9999)</f>
        <v>9999</v>
      </c>
      <c r="H10" s="74" t="n">
        <f aca="false">IF(ZDROJ!R62=2,ZDROJ!T62,9999)</f>
        <v>9999</v>
      </c>
      <c r="I10" s="74" t="n">
        <f aca="false">IF(ZDROJ!R62=2,ZDROJ!U62,9999)</f>
        <v>9999</v>
      </c>
      <c r="J10" s="74"/>
      <c r="K10" s="74" t="n">
        <f aca="false">IF(ZDROJ!R62=2,ZDROJ!G62,9999)</f>
        <v>9999</v>
      </c>
      <c r="L10" s="74" t="n">
        <f aca="false">IF(ZDROJ!R62=2,ZDROJ!I62,9999)</f>
        <v>9999</v>
      </c>
      <c r="M10" s="74" t="n">
        <f aca="false">IF(ZDROJ!R62=2,ZDROJ!J62,0)</f>
        <v>0</v>
      </c>
    </row>
    <row r="11" customFormat="false" ht="14.4" hidden="false" customHeight="false" outlineLevel="0" collapsed="false">
      <c r="A11" s="74" t="n">
        <f aca="false">IF(ZDROJ!R27=2,ZDROJ!H27,9999)</f>
        <v>9999</v>
      </c>
      <c r="B11" s="74" t="n">
        <f aca="false">IF(ZDROJ!R27=2,ZDROJ!M27,0)</f>
        <v>0</v>
      </c>
      <c r="C11" s="74" t="n">
        <f aca="false">IF(ZDROJ!R27=2,ZDROJ!P27,0)</f>
        <v>0</v>
      </c>
      <c r="D11" s="74" t="n">
        <f aca="false">IF(ZDROJ!R27=2,ZDROJ!N27,0)</f>
        <v>0</v>
      </c>
      <c r="E11" s="74" t="n">
        <f aca="false">IF(ZDROJ!S27=2,ZDROJ!O27,0)</f>
        <v>0</v>
      </c>
      <c r="F11" s="74"/>
      <c r="G11" s="74" t="n">
        <f aca="false">IF(ZDROJ!R27=2,ZDROJ!S27,9999)</f>
        <v>9999</v>
      </c>
      <c r="H11" s="74" t="n">
        <f aca="false">IF(ZDROJ!R27=2,ZDROJ!T27,9999)</f>
        <v>9999</v>
      </c>
      <c r="I11" s="74" t="n">
        <f aca="false">IF(ZDROJ!R27=2,ZDROJ!U27,9999)</f>
        <v>9999</v>
      </c>
      <c r="J11" s="74"/>
      <c r="K11" s="74" t="n">
        <f aca="false">IF(ZDROJ!R27=2,ZDROJ!G27,9999)</f>
        <v>9999</v>
      </c>
      <c r="L11" s="74" t="n">
        <f aca="false">IF(ZDROJ!R27=2,ZDROJ!I27,9999)</f>
        <v>9999</v>
      </c>
      <c r="M11" s="74" t="n">
        <f aca="false">IF(ZDROJ!R27=2,ZDROJ!J27,0)</f>
        <v>0</v>
      </c>
    </row>
    <row r="12" customFormat="false" ht="14.4" hidden="false" customHeight="false" outlineLevel="0" collapsed="false">
      <c r="A12" s="74" t="n">
        <f aca="false">IF(ZDROJ!R46=2,ZDROJ!H46,9999)</f>
        <v>9999</v>
      </c>
      <c r="B12" s="74" t="n">
        <f aca="false">IF(ZDROJ!R46=2,ZDROJ!M46,0)</f>
        <v>0</v>
      </c>
      <c r="C12" s="74" t="n">
        <f aca="false">IF(ZDROJ!R46=2,ZDROJ!P46,0)</f>
        <v>0</v>
      </c>
      <c r="D12" s="74" t="n">
        <f aca="false">IF(ZDROJ!R46=2,ZDROJ!N46,0)</f>
        <v>0</v>
      </c>
      <c r="E12" s="74" t="n">
        <f aca="false">IF(ZDROJ!S46=2,ZDROJ!O46,0)</f>
        <v>0</v>
      </c>
      <c r="F12" s="74"/>
      <c r="G12" s="74" t="n">
        <f aca="false">IF(ZDROJ!R46=2,ZDROJ!S46,9999)</f>
        <v>9999</v>
      </c>
      <c r="H12" s="74" t="n">
        <f aca="false">IF(ZDROJ!R46=2,ZDROJ!T46,9999)</f>
        <v>9999</v>
      </c>
      <c r="I12" s="74" t="n">
        <f aca="false">IF(ZDROJ!R46=2,ZDROJ!U46,9999)</f>
        <v>9999</v>
      </c>
      <c r="J12" s="74"/>
      <c r="K12" s="74" t="n">
        <f aca="false">IF(ZDROJ!R46=2,ZDROJ!G46,9999)</f>
        <v>9999</v>
      </c>
      <c r="L12" s="74" t="n">
        <f aca="false">IF(ZDROJ!R46=2,ZDROJ!I46,9999)</f>
        <v>9999</v>
      </c>
      <c r="M12" s="74" t="n">
        <f aca="false">IF(ZDROJ!R46=2,ZDROJ!J46,0)</f>
        <v>0</v>
      </c>
    </row>
    <row r="13" customFormat="false" ht="14.4" hidden="false" customHeight="false" outlineLevel="0" collapsed="false">
      <c r="A13" s="74" t="n">
        <f aca="false">IF(ZDROJ!R47=2,ZDROJ!H47,9999)</f>
        <v>9999</v>
      </c>
      <c r="B13" s="74" t="n">
        <f aca="false">IF(ZDROJ!R47=2,ZDROJ!M47,0)</f>
        <v>0</v>
      </c>
      <c r="C13" s="74" t="n">
        <f aca="false">IF(ZDROJ!R47=2,ZDROJ!P47,0)</f>
        <v>0</v>
      </c>
      <c r="D13" s="74" t="n">
        <f aca="false">IF(ZDROJ!R47=2,ZDROJ!N47,0)</f>
        <v>0</v>
      </c>
      <c r="E13" s="74" t="n">
        <f aca="false">IF(ZDROJ!S47=2,ZDROJ!O47,0)</f>
        <v>0</v>
      </c>
      <c r="F13" s="74"/>
      <c r="G13" s="74" t="n">
        <f aca="false">IF(ZDROJ!R47=2,ZDROJ!S47,9999)</f>
        <v>9999</v>
      </c>
      <c r="H13" s="74" t="n">
        <f aca="false">IF(ZDROJ!R47=2,ZDROJ!T47,9999)</f>
        <v>9999</v>
      </c>
      <c r="I13" s="74" t="n">
        <f aca="false">IF(ZDROJ!R47=2,ZDROJ!U47,9999)</f>
        <v>9999</v>
      </c>
      <c r="J13" s="74"/>
      <c r="K13" s="74" t="n">
        <f aca="false">IF(ZDROJ!R47=2,ZDROJ!G47,9999)</f>
        <v>9999</v>
      </c>
      <c r="L13" s="74" t="n">
        <f aca="false">IF(ZDROJ!R47=2,ZDROJ!I47,9999)</f>
        <v>9999</v>
      </c>
      <c r="M13" s="74" t="n">
        <f aca="false">IF(ZDROJ!R47=2,ZDROJ!J47,0)</f>
        <v>0</v>
      </c>
    </row>
    <row r="14" customFormat="false" ht="14.4" hidden="false" customHeight="false" outlineLevel="0" collapsed="false">
      <c r="A14" s="74" t="n">
        <f aca="false">IF(ZDROJ!R22=2,ZDROJ!H22,9999)</f>
        <v>9999</v>
      </c>
      <c r="B14" s="74" t="n">
        <f aca="false">IF(ZDROJ!R22=2,ZDROJ!M22,0)</f>
        <v>0</v>
      </c>
      <c r="C14" s="74" t="n">
        <f aca="false">IF(ZDROJ!R22=2,ZDROJ!P22,0)</f>
        <v>0</v>
      </c>
      <c r="D14" s="74" t="n">
        <f aca="false">IF(ZDROJ!R22=2,ZDROJ!N22,0)</f>
        <v>0</v>
      </c>
      <c r="E14" s="74" t="n">
        <f aca="false">IF(ZDROJ!S22=2,ZDROJ!O22,0)</f>
        <v>0</v>
      </c>
      <c r="F14" s="74"/>
      <c r="G14" s="74" t="n">
        <f aca="false">IF(ZDROJ!R22=2,ZDROJ!S22,9999)</f>
        <v>9999</v>
      </c>
      <c r="H14" s="74" t="n">
        <f aca="false">IF(ZDROJ!R22=2,ZDROJ!T22,9999)</f>
        <v>9999</v>
      </c>
      <c r="I14" s="74" t="n">
        <f aca="false">IF(ZDROJ!R22=2,ZDROJ!U22,9999)</f>
        <v>9999</v>
      </c>
      <c r="J14" s="74"/>
      <c r="K14" s="74" t="n">
        <f aca="false">IF(ZDROJ!R22=2,ZDROJ!G22,9999)</f>
        <v>9999</v>
      </c>
      <c r="L14" s="74" t="n">
        <f aca="false">IF(ZDROJ!R22=2,ZDROJ!I22,9999)</f>
        <v>9999</v>
      </c>
      <c r="M14" s="74" t="n">
        <f aca="false">IF(ZDROJ!R22=2,ZDROJ!J22,0)</f>
        <v>0</v>
      </c>
    </row>
    <row r="15" customFormat="false" ht="14.4" hidden="false" customHeight="false" outlineLevel="0" collapsed="false">
      <c r="A15" s="74" t="n">
        <f aca="false">IF(ZDROJ!R64=2,ZDROJ!H64,9999)</f>
        <v>9999</v>
      </c>
      <c r="B15" s="74" t="n">
        <f aca="false">IF(ZDROJ!R64=2,ZDROJ!M64,0)</f>
        <v>0</v>
      </c>
      <c r="C15" s="74" t="n">
        <f aca="false">IF(ZDROJ!R64=2,ZDROJ!P64,0)</f>
        <v>0</v>
      </c>
      <c r="D15" s="74" t="n">
        <f aca="false">IF(ZDROJ!R64=2,ZDROJ!N64,0)</f>
        <v>0</v>
      </c>
      <c r="E15" s="74" t="n">
        <f aca="false">IF(ZDROJ!S64=2,ZDROJ!O64,0)</f>
        <v>0</v>
      </c>
      <c r="F15" s="74"/>
      <c r="G15" s="74" t="n">
        <f aca="false">IF(ZDROJ!R64=2,ZDROJ!S64,9999)</f>
        <v>9999</v>
      </c>
      <c r="H15" s="74" t="n">
        <f aca="false">IF(ZDROJ!R64=2,ZDROJ!T64,9999)</f>
        <v>9999</v>
      </c>
      <c r="I15" s="74" t="n">
        <f aca="false">IF(ZDROJ!R64=2,ZDROJ!U64,9999)</f>
        <v>9999</v>
      </c>
      <c r="J15" s="74"/>
      <c r="K15" s="74" t="n">
        <f aca="false">IF(ZDROJ!R64=2,ZDROJ!G64,9999)</f>
        <v>9999</v>
      </c>
      <c r="L15" s="74" t="n">
        <f aca="false">IF(ZDROJ!R64=2,ZDROJ!I64,9999)</f>
        <v>9999</v>
      </c>
      <c r="M15" s="74" t="n">
        <f aca="false">IF(ZDROJ!R64=2,ZDROJ!J64,0)</f>
        <v>0</v>
      </c>
    </row>
    <row r="16" customFormat="false" ht="14.4" hidden="false" customHeight="false" outlineLevel="0" collapsed="false">
      <c r="A16" s="74" t="n">
        <f aca="false">IF(ZDROJ!R54=2,ZDROJ!H54,9999)</f>
        <v>9999</v>
      </c>
      <c r="B16" s="74" t="n">
        <f aca="false">IF(ZDROJ!R54=2,ZDROJ!M54,0)</f>
        <v>0</v>
      </c>
      <c r="C16" s="74" t="n">
        <f aca="false">IF(ZDROJ!R54=2,ZDROJ!P54,0)</f>
        <v>0</v>
      </c>
      <c r="D16" s="74" t="n">
        <f aca="false">IF(ZDROJ!R54=2,ZDROJ!N54,0)</f>
        <v>0</v>
      </c>
      <c r="E16" s="74" t="n">
        <f aca="false">IF(ZDROJ!S54=2,ZDROJ!O54,0)</f>
        <v>0</v>
      </c>
      <c r="F16" s="74"/>
      <c r="G16" s="74" t="n">
        <f aca="false">IF(ZDROJ!R54=2,ZDROJ!S54,9999)</f>
        <v>9999</v>
      </c>
      <c r="H16" s="74" t="n">
        <f aca="false">IF(ZDROJ!R54=2,ZDROJ!T54,9999)</f>
        <v>9999</v>
      </c>
      <c r="I16" s="74" t="n">
        <f aca="false">IF(ZDROJ!R54=2,ZDROJ!U54,9999)</f>
        <v>9999</v>
      </c>
      <c r="J16" s="74"/>
      <c r="K16" s="74" t="n">
        <f aca="false">IF(ZDROJ!R54=2,ZDROJ!G54,9999)</f>
        <v>9999</v>
      </c>
      <c r="L16" s="74" t="n">
        <f aca="false">IF(ZDROJ!R54=2,ZDROJ!I54,9999)</f>
        <v>9999</v>
      </c>
      <c r="M16" s="74" t="n">
        <f aca="false">IF(ZDROJ!R54=2,ZDROJ!J54,0)</f>
        <v>0</v>
      </c>
    </row>
    <row r="17" customFormat="false" ht="14.4" hidden="false" customHeight="false" outlineLevel="0" collapsed="false">
      <c r="A17" s="74" t="n">
        <f aca="false">IF(ZDROJ!R20=2,ZDROJ!H20,9999)</f>
        <v>17</v>
      </c>
      <c r="B17" s="74" t="str">
        <f aca="false">IF(ZDROJ!R20=2,ZDROJ!M20,0)</f>
        <v>Svinov Ž B B</v>
      </c>
      <c r="C17" s="74" t="str">
        <f aca="false">IF(ZDROJ!R20=2,ZDROJ!P20,0)</f>
        <v>OV</v>
      </c>
      <c r="D17" s="74" t="n">
        <f aca="false">IF(ZDROJ!R20=2,ZDROJ!N20,0)</f>
        <v>0</v>
      </c>
      <c r="E17" s="74" t="n">
        <f aca="false">IF(ZDROJ!S20=2,ZDROJ!O20,0)</f>
        <v>0</v>
      </c>
      <c r="F17" s="74"/>
      <c r="G17" s="74" t="str">
        <f aca="false">IF(ZDROJ!R20=2,ZDROJ!S20,9999)</f>
        <v>N</v>
      </c>
      <c r="H17" s="74" t="str">
        <f aca="false">IF(ZDROJ!R20=2,ZDROJ!T20,9999)</f>
        <v>N</v>
      </c>
      <c r="I17" s="74" t="str">
        <f aca="false">IF(ZDROJ!R20=2,ZDROJ!U20,9999)</f>
        <v>N</v>
      </c>
      <c r="J17" s="74"/>
      <c r="K17" s="74" t="e">
        <f aca="false">IF(ZDROJ!R20=2,ZDROJ!G20,9999)</f>
        <v>#VALUE!</v>
      </c>
      <c r="L17" s="74" t="n">
        <f aca="false">IF(ZDROJ!R20=2,ZDROJ!I20,9999)</f>
        <v>0</v>
      </c>
      <c r="M17" s="74" t="e">
        <f aca="false">IF(ZDROJ!R20=2,ZDROJ!J20,0)</f>
        <v>#N/A</v>
      </c>
    </row>
    <row r="18" customFormat="false" ht="14.4" hidden="false" customHeight="false" outlineLevel="0" collapsed="false">
      <c r="A18" s="74" t="n">
        <f aca="false">IF(ZDROJ!R50=2,ZDROJ!H50,9999)</f>
        <v>9999</v>
      </c>
      <c r="B18" s="74" t="n">
        <f aca="false">IF(ZDROJ!R50=2,ZDROJ!M50,0)</f>
        <v>0</v>
      </c>
      <c r="C18" s="74" t="n">
        <f aca="false">IF(ZDROJ!R50=2,ZDROJ!P50,0)</f>
        <v>0</v>
      </c>
      <c r="D18" s="74" t="n">
        <f aca="false">IF(ZDROJ!R50=2,ZDROJ!N50,0)</f>
        <v>0</v>
      </c>
      <c r="E18" s="74" t="n">
        <f aca="false">IF(ZDROJ!S50=2,ZDROJ!O50,0)</f>
        <v>0</v>
      </c>
      <c r="F18" s="74"/>
      <c r="G18" s="74" t="n">
        <f aca="false">IF(ZDROJ!R50=2,ZDROJ!S50,9999)</f>
        <v>9999</v>
      </c>
      <c r="H18" s="74" t="n">
        <f aca="false">IF(ZDROJ!R50=2,ZDROJ!T50,9999)</f>
        <v>9999</v>
      </c>
      <c r="I18" s="74" t="n">
        <f aca="false">IF(ZDROJ!R50=2,ZDROJ!U50,9999)</f>
        <v>9999</v>
      </c>
      <c r="J18" s="74"/>
      <c r="K18" s="74" t="n">
        <f aca="false">IF(ZDROJ!R50=2,ZDROJ!G50,9999)</f>
        <v>9999</v>
      </c>
      <c r="L18" s="74" t="n">
        <f aca="false">IF(ZDROJ!R50=2,ZDROJ!I50,9999)</f>
        <v>9999</v>
      </c>
      <c r="M18" s="74" t="n">
        <f aca="false">IF(ZDROJ!R50=2,ZDROJ!J50,0)</f>
        <v>0</v>
      </c>
    </row>
    <row r="19" customFormat="false" ht="14.4" hidden="false" customHeight="false" outlineLevel="0" collapsed="false">
      <c r="A19" s="74" t="n">
        <f aca="false">IF(ZDROJ!R7=2,ZDROJ!H7,9999)</f>
        <v>9999</v>
      </c>
      <c r="B19" s="74" t="n">
        <f aca="false">IF(ZDROJ!R7=2,ZDROJ!M7,0)</f>
        <v>0</v>
      </c>
      <c r="C19" s="74" t="n">
        <f aca="false">IF(ZDROJ!R7=2,ZDROJ!P7,0)</f>
        <v>0</v>
      </c>
      <c r="D19" s="74" t="n">
        <f aca="false">IF(ZDROJ!R7=2,ZDROJ!N7,0)</f>
        <v>0</v>
      </c>
      <c r="E19" s="74" t="n">
        <f aca="false">IF(ZDROJ!S7=2,ZDROJ!O7,0)</f>
        <v>0</v>
      </c>
      <c r="F19" s="74"/>
      <c r="G19" s="74" t="n">
        <f aca="false">IF(ZDROJ!R7=2,ZDROJ!S7,9999)</f>
        <v>9999</v>
      </c>
      <c r="H19" s="74" t="n">
        <f aca="false">IF(ZDROJ!R7=2,ZDROJ!T7,9999)</f>
        <v>9999</v>
      </c>
      <c r="I19" s="74" t="n">
        <f aca="false">IF(ZDROJ!R7=2,ZDROJ!U7,9999)</f>
        <v>9999</v>
      </c>
      <c r="J19" s="74"/>
      <c r="K19" s="74" t="n">
        <f aca="false">IF(ZDROJ!R7=2,ZDROJ!G7,9999)</f>
        <v>9999</v>
      </c>
      <c r="L19" s="74" t="n">
        <f aca="false">IF(ZDROJ!R7=2,ZDROJ!I7,9999)</f>
        <v>9999</v>
      </c>
      <c r="M19" s="74" t="n">
        <f aca="false">IF(ZDROJ!R7=2,ZDROJ!J7,0)</f>
        <v>0</v>
      </c>
    </row>
    <row r="20" customFormat="false" ht="14.4" hidden="false" customHeight="false" outlineLevel="0" collapsed="false">
      <c r="A20" s="74" t="n">
        <f aca="false">IF(ZDROJ!R10=2,ZDROJ!H10,9999)</f>
        <v>7</v>
      </c>
      <c r="B20" s="74" t="str">
        <f aca="false">IF(ZDROJ!R10=2,ZDROJ!M10,0)</f>
        <v>Hukovice</v>
      </c>
      <c r="C20" s="74" t="str">
        <f aca="false">IF(ZDROJ!R10=2,ZDROJ!P10,0)</f>
        <v>NJ</v>
      </c>
      <c r="D20" s="74" t="n">
        <f aca="false">IF(ZDROJ!R10=2,ZDROJ!N10,0)</f>
        <v>0</v>
      </c>
      <c r="E20" s="74" t="n">
        <f aca="false">IF(ZDROJ!S10=2,ZDROJ!O10,0)</f>
        <v>0</v>
      </c>
      <c r="F20" s="74"/>
      <c r="G20" s="74" t="n">
        <f aca="false">IF(ZDROJ!R10=2,ZDROJ!S10,9999)</f>
        <v>23.489</v>
      </c>
      <c r="H20" s="74" t="n">
        <f aca="false">IF(ZDROJ!R10=2,ZDROJ!T10,9999)</f>
        <v>23.155</v>
      </c>
      <c r="I20" s="74" t="n">
        <f aca="false">IF(ZDROJ!R10=2,ZDROJ!U10,9999)</f>
        <v>23.489</v>
      </c>
      <c r="J20" s="74"/>
      <c r="K20" s="74" t="n">
        <f aca="false">IF(ZDROJ!R10=2,ZDROJ!G10,9999)</f>
        <v>7</v>
      </c>
      <c r="L20" s="74" t="n">
        <f aca="false">IF(ZDROJ!R10=2,ZDROJ!I10,9999)</f>
        <v>0</v>
      </c>
      <c r="M20" s="74" t="e">
        <f aca="false">IF(ZDROJ!R10=2,ZDROJ!J10,0)</f>
        <v>#N/A</v>
      </c>
    </row>
    <row r="21" customFormat="false" ht="14.4" hidden="false" customHeight="false" outlineLevel="0" collapsed="false">
      <c r="A21" s="74" t="n">
        <f aca="false">IF(ZDROJ!R13=2,ZDROJ!H13,9999)</f>
        <v>9999</v>
      </c>
      <c r="B21" s="74" t="n">
        <f aca="false">IF(ZDROJ!R13=2,ZDROJ!M13,0)</f>
        <v>0</v>
      </c>
      <c r="C21" s="74" t="n">
        <f aca="false">IF(ZDROJ!R13=2,ZDROJ!P13,0)</f>
        <v>0</v>
      </c>
      <c r="D21" s="74" t="n">
        <f aca="false">IF(ZDROJ!R13=2,ZDROJ!N13,0)</f>
        <v>0</v>
      </c>
      <c r="E21" s="74" t="n">
        <f aca="false">IF(ZDROJ!S13=2,ZDROJ!O13,0)</f>
        <v>0</v>
      </c>
      <c r="F21" s="74"/>
      <c r="G21" s="74" t="n">
        <f aca="false">IF(ZDROJ!R13=2,ZDROJ!S13,9999)</f>
        <v>9999</v>
      </c>
      <c r="H21" s="74" t="n">
        <f aca="false">IF(ZDROJ!R13=2,ZDROJ!T13,9999)</f>
        <v>9999</v>
      </c>
      <c r="I21" s="74" t="n">
        <f aca="false">IF(ZDROJ!R13=2,ZDROJ!U13,9999)</f>
        <v>9999</v>
      </c>
      <c r="J21" s="74"/>
      <c r="K21" s="74" t="n">
        <f aca="false">IF(ZDROJ!R13=2,ZDROJ!G13,9999)</f>
        <v>9999</v>
      </c>
      <c r="L21" s="74" t="n">
        <f aca="false">IF(ZDROJ!R13=2,ZDROJ!I13,9999)</f>
        <v>9999</v>
      </c>
      <c r="M21" s="74" t="n">
        <f aca="false">IF(ZDROJ!R13=2,ZDROJ!J13,0)</f>
        <v>0</v>
      </c>
    </row>
    <row r="22" customFormat="false" ht="14.4" hidden="false" customHeight="false" outlineLevel="0" collapsed="false">
      <c r="A22" s="74" t="n">
        <f aca="false">IF(ZDROJ!R14=2,ZDROJ!H14,9999)</f>
        <v>11</v>
      </c>
      <c r="B22" s="74" t="str">
        <f aca="false">IF(ZDROJ!R14=2,ZDROJ!M14,0)</f>
        <v>Kozmice</v>
      </c>
      <c r="C22" s="74" t="str">
        <f aca="false">IF(ZDROJ!R14=2,ZDROJ!P14,0)</f>
        <v>OP</v>
      </c>
      <c r="D22" s="74" t="n">
        <f aca="false">IF(ZDROJ!R14=2,ZDROJ!N14,0)</f>
        <v>0</v>
      </c>
      <c r="E22" s="74" t="n">
        <f aca="false">IF(ZDROJ!S14=2,ZDROJ!O14,0)</f>
        <v>0</v>
      </c>
      <c r="F22" s="74"/>
      <c r="G22" s="74" t="n">
        <f aca="false">IF(ZDROJ!R14=2,ZDROJ!S14,9999)</f>
        <v>17.71</v>
      </c>
      <c r="H22" s="74" t="n">
        <f aca="false">IF(ZDROJ!R14=2,ZDROJ!T14,9999)</f>
        <v>17.802</v>
      </c>
      <c r="I22" s="74" t="n">
        <f aca="false">IF(ZDROJ!R14=2,ZDROJ!U14,9999)</f>
        <v>17.802</v>
      </c>
      <c r="J22" s="74"/>
      <c r="K22" s="74" t="n">
        <f aca="false">IF(ZDROJ!R14=2,ZDROJ!G14,9999)</f>
        <v>2</v>
      </c>
      <c r="L22" s="74" t="n">
        <f aca="false">IF(ZDROJ!R14=2,ZDROJ!I14,9999)</f>
        <v>2</v>
      </c>
      <c r="M22" s="74" t="e">
        <f aca="false">IF(ZDROJ!R14=2,ZDROJ!J14,0)</f>
        <v>#N/A</v>
      </c>
    </row>
    <row r="23" customFormat="false" ht="14.4" hidden="false" customHeight="false" outlineLevel="0" collapsed="false">
      <c r="A23" s="74" t="n">
        <f aca="false">IF(ZDROJ!R15=2,ZDROJ!H15,9999)</f>
        <v>9999</v>
      </c>
      <c r="B23" s="74" t="n">
        <f aca="false">IF(ZDROJ!R15=2,ZDROJ!M15,0)</f>
        <v>0</v>
      </c>
      <c r="C23" s="74" t="n">
        <f aca="false">IF(ZDROJ!R15=2,ZDROJ!P15,0)</f>
        <v>0</v>
      </c>
      <c r="D23" s="74" t="n">
        <f aca="false">IF(ZDROJ!R15=2,ZDROJ!N15,0)</f>
        <v>0</v>
      </c>
      <c r="E23" s="74" t="n">
        <f aca="false">IF(ZDROJ!S15=2,ZDROJ!O15,0)</f>
        <v>0</v>
      </c>
      <c r="F23" s="74"/>
      <c r="G23" s="74" t="n">
        <f aca="false">IF(ZDROJ!R15=2,ZDROJ!S15,9999)</f>
        <v>9999</v>
      </c>
      <c r="H23" s="74" t="n">
        <f aca="false">IF(ZDROJ!R15=2,ZDROJ!T15,9999)</f>
        <v>9999</v>
      </c>
      <c r="I23" s="74" t="n">
        <f aca="false">IF(ZDROJ!R15=2,ZDROJ!U15,9999)</f>
        <v>9999</v>
      </c>
      <c r="J23" s="74"/>
      <c r="K23" s="74" t="n">
        <f aca="false">IF(ZDROJ!R15=2,ZDROJ!G15,9999)</f>
        <v>9999</v>
      </c>
      <c r="L23" s="74" t="n">
        <f aca="false">IF(ZDROJ!R15=2,ZDROJ!I15,9999)</f>
        <v>9999</v>
      </c>
      <c r="M23" s="74" t="n">
        <f aca="false">IF(ZDROJ!R15=2,ZDROJ!J15,0)</f>
        <v>0</v>
      </c>
    </row>
    <row r="24" customFormat="false" ht="14.4" hidden="false" customHeight="false" outlineLevel="0" collapsed="false">
      <c r="A24" s="74" t="n">
        <f aca="false">IF(ZDROJ!R19=2,ZDROJ!H19,9999)</f>
        <v>16</v>
      </c>
      <c r="B24" s="74" t="str">
        <f aca="false">IF(ZDROJ!R19=2,ZDROJ!M19,0)</f>
        <v>Stará Ves</v>
      </c>
      <c r="C24" s="74" t="str">
        <f aca="false">IF(ZDROJ!R19=2,ZDROJ!P19,0)</f>
        <v>OV</v>
      </c>
      <c r="D24" s="74" t="n">
        <f aca="false">IF(ZDROJ!R19=2,ZDROJ!N19,0)</f>
        <v>0</v>
      </c>
      <c r="E24" s="74" t="n">
        <f aca="false">IF(ZDROJ!S19=2,ZDROJ!O19,0)</f>
        <v>0</v>
      </c>
      <c r="F24" s="74"/>
      <c r="G24" s="74" t="str">
        <f aca="false">IF(ZDROJ!R19=2,ZDROJ!S19,9999)</f>
        <v>N</v>
      </c>
      <c r="H24" s="74" t="n">
        <f aca="false">IF(ZDROJ!R19=2,ZDROJ!T19,9999)</f>
        <v>23.509</v>
      </c>
      <c r="I24" s="74" t="str">
        <f aca="false">IF(ZDROJ!R19=2,ZDROJ!U19,9999)</f>
        <v>N</v>
      </c>
      <c r="J24" s="74"/>
      <c r="K24" s="74" t="e">
        <f aca="false">IF(ZDROJ!R19=2,ZDROJ!G19,9999)</f>
        <v>#VALUE!</v>
      </c>
      <c r="L24" s="74" t="e">
        <f aca="false">IF(ZDROJ!R19=2,ZDROJ!I19,9999)</f>
        <v>#VALUE!</v>
      </c>
      <c r="M24" s="74" t="e">
        <f aca="false">IF(ZDROJ!R19=2,ZDROJ!J19,0)</f>
        <v>#N/A</v>
      </c>
    </row>
    <row r="25" customFormat="false" ht="14.4" hidden="false" customHeight="false" outlineLevel="0" collapsed="false">
      <c r="A25" s="74" t="n">
        <f aca="false">IF(ZDROJ!R24=2,ZDROJ!H24,9999)</f>
        <v>9999</v>
      </c>
      <c r="B25" s="74" t="n">
        <f aca="false">IF(ZDROJ!R24=2,ZDROJ!M24,0)</f>
        <v>0</v>
      </c>
      <c r="C25" s="74" t="n">
        <f aca="false">IF(ZDROJ!R24=2,ZDROJ!P24,0)</f>
        <v>0</v>
      </c>
      <c r="D25" s="74" t="n">
        <f aca="false">IF(ZDROJ!R24=2,ZDROJ!N24,0)</f>
        <v>0</v>
      </c>
      <c r="E25" s="74" t="n">
        <f aca="false">IF(ZDROJ!S24=2,ZDROJ!O24,0)</f>
        <v>0</v>
      </c>
      <c r="F25" s="74"/>
      <c r="G25" s="74" t="n">
        <f aca="false">IF(ZDROJ!R24=2,ZDROJ!S24,9999)</f>
        <v>9999</v>
      </c>
      <c r="H25" s="74" t="n">
        <f aca="false">IF(ZDROJ!R24=2,ZDROJ!T24,9999)</f>
        <v>9999</v>
      </c>
      <c r="I25" s="74" t="n">
        <f aca="false">IF(ZDROJ!R24=2,ZDROJ!U24,9999)</f>
        <v>9999</v>
      </c>
      <c r="J25" s="74"/>
      <c r="K25" s="74" t="n">
        <f aca="false">IF(ZDROJ!R24=2,ZDROJ!G24,9999)</f>
        <v>9999</v>
      </c>
      <c r="L25" s="74" t="n">
        <f aca="false">IF(ZDROJ!R24=2,ZDROJ!I24,9999)</f>
        <v>9999</v>
      </c>
      <c r="M25" s="74" t="n">
        <f aca="false">IF(ZDROJ!R24=2,ZDROJ!J24,0)</f>
        <v>0</v>
      </c>
    </row>
    <row r="26" customFormat="false" ht="14.4" hidden="false" customHeight="false" outlineLevel="0" collapsed="false">
      <c r="A26" s="74" t="n">
        <f aca="false">IF(ZDROJ!R25=2,ZDROJ!H25,9999)</f>
        <v>22</v>
      </c>
      <c r="B26" s="74" t="str">
        <f aca="false">IF(ZDROJ!R25=2,ZDROJ!M25,0)</f>
        <v>Oprechtice 35+</v>
      </c>
      <c r="C26" s="74" t="str">
        <f aca="false">IF(ZDROJ!R25=2,ZDROJ!P25,0)</f>
        <v>FM</v>
      </c>
      <c r="D26" s="74" t="n">
        <f aca="false">IF(ZDROJ!R25=2,ZDROJ!N25,0)</f>
        <v>0</v>
      </c>
      <c r="E26" s="74" t="n">
        <f aca="false">IF(ZDROJ!S25=2,ZDROJ!O25,0)</f>
        <v>0</v>
      </c>
      <c r="F26" s="74"/>
      <c r="G26" s="74" t="n">
        <f aca="false">IF(ZDROJ!R25=2,ZDROJ!S25,9999)</f>
        <v>21.166</v>
      </c>
      <c r="H26" s="74" t="n">
        <f aca="false">IF(ZDROJ!R25=2,ZDROJ!T25,9999)</f>
        <v>25.508</v>
      </c>
      <c r="I26" s="74" t="n">
        <f aca="false">IF(ZDROJ!R25=2,ZDROJ!U25,9999)</f>
        <v>25.508</v>
      </c>
      <c r="J26" s="74"/>
      <c r="K26" s="74" t="n">
        <f aca="false">IF(ZDROJ!R25=2,ZDROJ!G25,9999)</f>
        <v>8</v>
      </c>
      <c r="L26" s="74" t="n">
        <f aca="false">IF(ZDROJ!R25=2,ZDROJ!I25,9999)</f>
        <v>0</v>
      </c>
      <c r="M26" s="74" t="e">
        <f aca="false">IF(ZDROJ!R25=2,ZDROJ!J25,0)</f>
        <v>#N/A</v>
      </c>
    </row>
    <row r="27" customFormat="false" ht="14.4" hidden="false" customHeight="false" outlineLevel="0" collapsed="false">
      <c r="A27" s="74" t="n">
        <f aca="false">IF(ZDROJ!R39=2,ZDROJ!H39,9999)</f>
        <v>36</v>
      </c>
      <c r="B27" s="74" t="str">
        <f aca="false">IF(ZDROJ!R39=2,ZDROJ!M39,0)</f>
        <v>Markvartovice</v>
      </c>
      <c r="C27" s="74" t="str">
        <f aca="false">IF(ZDROJ!R39=2,ZDROJ!P39,0)</f>
        <v>OP</v>
      </c>
      <c r="D27" s="74" t="n">
        <f aca="false">IF(ZDROJ!R39=2,ZDROJ!N39,0)</f>
        <v>0</v>
      </c>
      <c r="E27" s="74" t="n">
        <f aca="false">IF(ZDROJ!S39=2,ZDROJ!O39,0)</f>
        <v>0</v>
      </c>
      <c r="F27" s="74"/>
      <c r="G27" s="74" t="str">
        <f aca="false">IF(ZDROJ!R39=2,ZDROJ!S39,9999)</f>
        <v>N</v>
      </c>
      <c r="H27" s="74" t="n">
        <f aca="false">IF(ZDROJ!R39=2,ZDROJ!T39,9999)</f>
        <v>0</v>
      </c>
      <c r="I27" s="74" t="str">
        <f aca="false">IF(ZDROJ!R39=2,ZDROJ!U39,9999)</f>
        <v>N</v>
      </c>
      <c r="J27" s="74"/>
      <c r="K27" s="74" t="e">
        <f aca="false">IF(ZDROJ!R39=2,ZDROJ!G39,9999)</f>
        <v>#VALUE!</v>
      </c>
      <c r="L27" s="74" t="e">
        <f aca="false">IF(ZDROJ!R39=2,ZDROJ!I39,9999)</f>
        <v>#VALUE!</v>
      </c>
      <c r="M27" s="74" t="e">
        <f aca="false">IF(ZDROJ!R39=2,ZDROJ!J39,0)</f>
        <v>#N/A</v>
      </c>
    </row>
    <row r="28" customFormat="false" ht="14.4" hidden="false" customHeight="false" outlineLevel="0" collapsed="false">
      <c r="A28" s="74" t="n">
        <f aca="false">IF(ZDROJ!R40=2,ZDROJ!H40,9999)</f>
        <v>9999</v>
      </c>
      <c r="B28" s="74" t="n">
        <f aca="false">IF(ZDROJ!R40=2,ZDROJ!M40,0)</f>
        <v>0</v>
      </c>
      <c r="C28" s="74" t="n">
        <f aca="false">IF(ZDROJ!R40=2,ZDROJ!P40,0)</f>
        <v>0</v>
      </c>
      <c r="D28" s="74" t="n">
        <f aca="false">IF(ZDROJ!R40=2,ZDROJ!N40,0)</f>
        <v>0</v>
      </c>
      <c r="E28" s="74" t="n">
        <f aca="false">IF(ZDROJ!S40=2,ZDROJ!O40,0)</f>
        <v>0</v>
      </c>
      <c r="F28" s="74"/>
      <c r="G28" s="74" t="n">
        <f aca="false">IF(ZDROJ!R40=2,ZDROJ!S40,9999)</f>
        <v>9999</v>
      </c>
      <c r="H28" s="74" t="n">
        <f aca="false">IF(ZDROJ!R40=2,ZDROJ!T40,9999)</f>
        <v>9999</v>
      </c>
      <c r="I28" s="74" t="n">
        <f aca="false">IF(ZDROJ!R40=2,ZDROJ!U40,9999)</f>
        <v>9999</v>
      </c>
      <c r="J28" s="74"/>
      <c r="K28" s="74" t="n">
        <f aca="false">IF(ZDROJ!R40=2,ZDROJ!G40,9999)</f>
        <v>9999</v>
      </c>
      <c r="L28" s="74" t="n">
        <f aca="false">IF(ZDROJ!R40=2,ZDROJ!I40,9999)</f>
        <v>9999</v>
      </c>
      <c r="M28" s="74" t="n">
        <f aca="false">IF(ZDROJ!R40=2,ZDROJ!J40,0)</f>
        <v>0</v>
      </c>
    </row>
    <row r="29" customFormat="false" ht="14.4" hidden="false" customHeight="false" outlineLevel="0" collapsed="false">
      <c r="A29" s="74" t="n">
        <f aca="false">IF(ZDROJ!R43=2,ZDROJ!H43,9999)</f>
        <v>9999</v>
      </c>
      <c r="B29" s="74" t="n">
        <f aca="false">IF(ZDROJ!R43=2,ZDROJ!M43,0)</f>
        <v>0</v>
      </c>
      <c r="C29" s="74" t="n">
        <f aca="false">IF(ZDROJ!R43=2,ZDROJ!P43,0)</f>
        <v>0</v>
      </c>
      <c r="D29" s="74" t="n">
        <f aca="false">IF(ZDROJ!R43=2,ZDROJ!N43,0)</f>
        <v>0</v>
      </c>
      <c r="E29" s="74" t="n">
        <f aca="false">IF(ZDROJ!S43=2,ZDROJ!O43,0)</f>
        <v>0</v>
      </c>
      <c r="F29" s="74"/>
      <c r="G29" s="74" t="n">
        <f aca="false">IF(ZDROJ!R43=2,ZDROJ!S43,9999)</f>
        <v>9999</v>
      </c>
      <c r="H29" s="74" t="n">
        <f aca="false">IF(ZDROJ!R43=2,ZDROJ!T43,9999)</f>
        <v>9999</v>
      </c>
      <c r="I29" s="74" t="n">
        <f aca="false">IF(ZDROJ!R43=2,ZDROJ!U43,9999)</f>
        <v>9999</v>
      </c>
      <c r="J29" s="74"/>
      <c r="K29" s="74" t="n">
        <f aca="false">IF(ZDROJ!R43=2,ZDROJ!G43,9999)</f>
        <v>9999</v>
      </c>
      <c r="L29" s="74" t="n">
        <f aca="false">IF(ZDROJ!R43=2,ZDROJ!I43,9999)</f>
        <v>9999</v>
      </c>
      <c r="M29" s="74" t="n">
        <f aca="false">IF(ZDROJ!R43=2,ZDROJ!J43,0)</f>
        <v>0</v>
      </c>
    </row>
    <row r="30" customFormat="false" ht="14.4" hidden="false" customHeight="false" outlineLevel="0" collapsed="false">
      <c r="A30" s="74" t="n">
        <f aca="false">IF(ZDROJ!R57=2,ZDROJ!H57,9999)</f>
        <v>9999</v>
      </c>
      <c r="B30" s="74" t="n">
        <f aca="false">IF(ZDROJ!R57=2,ZDROJ!M57,0)</f>
        <v>0</v>
      </c>
      <c r="C30" s="74" t="n">
        <f aca="false">IF(ZDROJ!R57=2,ZDROJ!P57,0)</f>
        <v>0</v>
      </c>
      <c r="D30" s="74" t="n">
        <f aca="false">IF(ZDROJ!R57=2,ZDROJ!N57,0)</f>
        <v>0</v>
      </c>
      <c r="E30" s="74" t="n">
        <f aca="false">IF(ZDROJ!S57=2,ZDROJ!O57,0)</f>
        <v>0</v>
      </c>
      <c r="F30" s="74"/>
      <c r="G30" s="74" t="n">
        <f aca="false">IF(ZDROJ!R57=2,ZDROJ!S57,9999)</f>
        <v>9999</v>
      </c>
      <c r="H30" s="74" t="n">
        <f aca="false">IF(ZDROJ!R57=2,ZDROJ!T57,9999)</f>
        <v>9999</v>
      </c>
      <c r="I30" s="74" t="n">
        <f aca="false">IF(ZDROJ!R57=2,ZDROJ!U57,9999)</f>
        <v>9999</v>
      </c>
      <c r="J30" s="74"/>
      <c r="K30" s="74" t="n">
        <f aca="false">IF(ZDROJ!R57=2,ZDROJ!G57,9999)</f>
        <v>9999</v>
      </c>
      <c r="L30" s="74" t="n">
        <f aca="false">IF(ZDROJ!R57=2,ZDROJ!I57,9999)</f>
        <v>9999</v>
      </c>
      <c r="M30" s="74" t="n">
        <f aca="false">IF(ZDROJ!R57=2,ZDROJ!J57,0)</f>
        <v>0</v>
      </c>
    </row>
    <row r="31" customFormat="false" ht="14.4" hidden="false" customHeight="false" outlineLevel="0" collapsed="false">
      <c r="A31" s="74" t="n">
        <f aca="false">IF(ZDROJ!R5=2,ZDROJ!H5,9999)</f>
        <v>9999</v>
      </c>
      <c r="B31" s="74" t="n">
        <f aca="false">IF(ZDROJ!R5=2,ZDROJ!M5,0)</f>
        <v>0</v>
      </c>
      <c r="C31" s="74" t="n">
        <f aca="false">IF(ZDROJ!R5=2,ZDROJ!P5,0)</f>
        <v>0</v>
      </c>
      <c r="D31" s="74" t="n">
        <f aca="false">IF(ZDROJ!R5=2,ZDROJ!N5,0)</f>
        <v>0</v>
      </c>
      <c r="E31" s="74" t="n">
        <f aca="false">IF(ZDROJ!S5=2,ZDROJ!O5,0)</f>
        <v>0</v>
      </c>
      <c r="F31" s="74"/>
      <c r="G31" s="74" t="n">
        <f aca="false">IF(ZDROJ!R5=2,ZDROJ!S5,9999)</f>
        <v>9999</v>
      </c>
      <c r="H31" s="74" t="n">
        <f aca="false">IF(ZDROJ!R5=2,ZDROJ!T5,9999)</f>
        <v>9999</v>
      </c>
      <c r="I31" s="74" t="n">
        <f aca="false">IF(ZDROJ!R5=2,ZDROJ!U5,9999)</f>
        <v>9999</v>
      </c>
      <c r="J31" s="74"/>
      <c r="K31" s="74" t="n">
        <f aca="false">IF(ZDROJ!R5=2,ZDROJ!G5,9999)</f>
        <v>9999</v>
      </c>
      <c r="L31" s="74" t="n">
        <f aca="false">IF(ZDROJ!R5=2,ZDROJ!I5,9999)</f>
        <v>9999</v>
      </c>
      <c r="M31" s="74" t="n">
        <f aca="false">IF(ZDROJ!R5=2,ZDROJ!J5,0)</f>
        <v>0</v>
      </c>
    </row>
    <row r="32" customFormat="false" ht="14.4" hidden="false" customHeight="false" outlineLevel="0" collapsed="false">
      <c r="A32" s="74" t="n">
        <f aca="false">IF(ZDROJ!R8=2,ZDROJ!H8,9999)</f>
        <v>9999</v>
      </c>
      <c r="B32" s="74" t="n">
        <f aca="false">IF(ZDROJ!R8=2,ZDROJ!M8,0)</f>
        <v>0</v>
      </c>
      <c r="C32" s="74" t="n">
        <f aca="false">IF(ZDROJ!R8=2,ZDROJ!P8,0)</f>
        <v>0</v>
      </c>
      <c r="D32" s="74" t="n">
        <f aca="false">IF(ZDROJ!R8=2,ZDROJ!N8,0)</f>
        <v>0</v>
      </c>
      <c r="E32" s="74" t="n">
        <f aca="false">IF(ZDROJ!S8=2,ZDROJ!O8,0)</f>
        <v>0</v>
      </c>
      <c r="F32" s="74"/>
      <c r="G32" s="74" t="n">
        <f aca="false">IF(ZDROJ!R8=2,ZDROJ!S8,9999)</f>
        <v>9999</v>
      </c>
      <c r="H32" s="74" t="n">
        <f aca="false">IF(ZDROJ!R8=2,ZDROJ!T8,9999)</f>
        <v>9999</v>
      </c>
      <c r="I32" s="74" t="n">
        <f aca="false">IF(ZDROJ!R8=2,ZDROJ!U8,9999)</f>
        <v>9999</v>
      </c>
      <c r="J32" s="74"/>
      <c r="K32" s="74" t="n">
        <f aca="false">IF(ZDROJ!R8=2,ZDROJ!G8,9999)</f>
        <v>9999</v>
      </c>
      <c r="L32" s="74" t="n">
        <f aca="false">IF(ZDROJ!R8=2,ZDROJ!I8,9999)</f>
        <v>9999</v>
      </c>
      <c r="M32" s="74" t="n">
        <f aca="false">IF(ZDROJ!R8=2,ZDROJ!J8,0)</f>
        <v>0</v>
      </c>
    </row>
    <row r="33" customFormat="false" ht="14.4" hidden="false" customHeight="false" outlineLevel="0" collapsed="false">
      <c r="A33" s="74" t="n">
        <f aca="false">IF(ZDROJ!R11=2,ZDROJ!H11,9999)</f>
        <v>9999</v>
      </c>
      <c r="B33" s="74" t="n">
        <f aca="false">IF(ZDROJ!R11=2,ZDROJ!M11,0)</f>
        <v>0</v>
      </c>
      <c r="C33" s="74" t="n">
        <f aca="false">IF(ZDROJ!R11=2,ZDROJ!P11,0)</f>
        <v>0</v>
      </c>
      <c r="D33" s="74" t="n">
        <f aca="false">IF(ZDROJ!R11=2,ZDROJ!N11,0)</f>
        <v>0</v>
      </c>
      <c r="E33" s="74" t="n">
        <f aca="false">IF(ZDROJ!S11=2,ZDROJ!O11,0)</f>
        <v>0</v>
      </c>
      <c r="F33" s="74"/>
      <c r="G33" s="74" t="n">
        <f aca="false">IF(ZDROJ!R11=2,ZDROJ!S11,9999)</f>
        <v>9999</v>
      </c>
      <c r="H33" s="74" t="n">
        <f aca="false">IF(ZDROJ!R11=2,ZDROJ!T11,9999)</f>
        <v>9999</v>
      </c>
      <c r="I33" s="74" t="n">
        <f aca="false">IF(ZDROJ!R11=2,ZDROJ!U11,9999)</f>
        <v>9999</v>
      </c>
      <c r="J33" s="74"/>
      <c r="K33" s="74" t="n">
        <f aca="false">IF(ZDROJ!R11=2,ZDROJ!G11,9999)</f>
        <v>9999</v>
      </c>
      <c r="L33" s="74" t="n">
        <f aca="false">IF(ZDROJ!R11=2,ZDROJ!I11,9999)</f>
        <v>9999</v>
      </c>
      <c r="M33" s="74" t="n">
        <f aca="false">IF(ZDROJ!R11=2,ZDROJ!J11,0)</f>
        <v>0</v>
      </c>
    </row>
    <row r="34" customFormat="false" ht="14.4" hidden="false" customHeight="false" outlineLevel="0" collapsed="false">
      <c r="A34" s="74" t="n">
        <f aca="false">IF(ZDROJ!R4=2,ZDROJ!H4,9999)</f>
        <v>1</v>
      </c>
      <c r="B34" s="74" t="str">
        <f aca="false">IF(ZDROJ!R4=2,ZDROJ!M4,0)</f>
        <v>Svinov Ž A A</v>
      </c>
      <c r="C34" s="74" t="str">
        <f aca="false">IF(ZDROJ!R4=2,ZDROJ!P4,0)</f>
        <v>OV</v>
      </c>
      <c r="D34" s="74" t="n">
        <f aca="false">IF(ZDROJ!R4=2,ZDROJ!N4,0)</f>
        <v>0</v>
      </c>
      <c r="E34" s="74" t="n">
        <f aca="false">IF(ZDROJ!S4=2,ZDROJ!O4,0)</f>
        <v>0</v>
      </c>
      <c r="F34" s="74"/>
      <c r="G34" s="74" t="n">
        <f aca="false">IF(ZDROJ!R4=2,ZDROJ!S4,9999)</f>
        <v>19.647</v>
      </c>
      <c r="H34" s="74" t="n">
        <f aca="false">IF(ZDROJ!R4=2,ZDROJ!T4,9999)</f>
        <v>21.193</v>
      </c>
      <c r="I34" s="74" t="n">
        <f aca="false">IF(ZDROJ!R4=2,ZDROJ!U4,9999)</f>
        <v>21.193</v>
      </c>
      <c r="J34" s="74"/>
      <c r="K34" s="74" t="n">
        <f aca="false">IF(ZDROJ!R4=2,ZDROJ!G4,9999)</f>
        <v>6</v>
      </c>
      <c r="L34" s="74" t="n">
        <f aca="false">IF(ZDROJ!R4=2,ZDROJ!I4,9999)</f>
        <v>5</v>
      </c>
      <c r="M34" s="74" t="e">
        <f aca="false">IF(ZDROJ!R4=2,ZDROJ!J4,0)</f>
        <v>#N/A</v>
      </c>
    </row>
    <row r="35" customFormat="false" ht="14.4" hidden="false" customHeight="false" outlineLevel="0" collapsed="false">
      <c r="A35" s="74" t="n">
        <f aca="false">IF(ZDROJ!R6=2,ZDROJ!H6,9999)</f>
        <v>9999</v>
      </c>
      <c r="B35" s="74" t="n">
        <f aca="false">IF(ZDROJ!R6=2,ZDROJ!M6,0)</f>
        <v>0</v>
      </c>
      <c r="C35" s="74" t="n">
        <f aca="false">IF(ZDROJ!R6=2,ZDROJ!P6,0)</f>
        <v>0</v>
      </c>
      <c r="D35" s="74" t="n">
        <f aca="false">IF(ZDROJ!R6=2,ZDROJ!N6,0)</f>
        <v>0</v>
      </c>
      <c r="E35" s="74" t="n">
        <f aca="false">IF(ZDROJ!S6=2,ZDROJ!O6,0)</f>
        <v>0</v>
      </c>
      <c r="F35" s="74"/>
      <c r="G35" s="74" t="n">
        <f aca="false">IF(ZDROJ!R6=2,ZDROJ!S6,9999)</f>
        <v>9999</v>
      </c>
      <c r="H35" s="74" t="n">
        <f aca="false">IF(ZDROJ!R6=2,ZDROJ!T6,9999)</f>
        <v>9999</v>
      </c>
      <c r="I35" s="74" t="n">
        <f aca="false">IF(ZDROJ!R6=2,ZDROJ!U6,9999)</f>
        <v>9999</v>
      </c>
      <c r="J35" s="74"/>
      <c r="K35" s="74" t="n">
        <f aca="false">IF(ZDROJ!R6=2,ZDROJ!G6,9999)</f>
        <v>9999</v>
      </c>
      <c r="L35" s="74" t="n">
        <f aca="false">IF(ZDROJ!R6=2,ZDROJ!I6,9999)</f>
        <v>9999</v>
      </c>
      <c r="M35" s="74" t="n">
        <f aca="false">IF(ZDROJ!R6=2,ZDROJ!J6,0)</f>
        <v>0</v>
      </c>
    </row>
    <row r="36" customFormat="false" ht="14.4" hidden="false" customHeight="false" outlineLevel="0" collapsed="false">
      <c r="A36" s="74" t="n">
        <f aca="false">IF(ZDROJ!R9=2,ZDROJ!H9,9999)</f>
        <v>9999</v>
      </c>
      <c r="B36" s="74" t="n">
        <f aca="false">IF(ZDROJ!R9=2,ZDROJ!M9,0)</f>
        <v>0</v>
      </c>
      <c r="C36" s="74" t="n">
        <f aca="false">IF(ZDROJ!R9=2,ZDROJ!P9,0)</f>
        <v>0</v>
      </c>
      <c r="D36" s="74" t="n">
        <f aca="false">IF(ZDROJ!R9=2,ZDROJ!N9,0)</f>
        <v>0</v>
      </c>
      <c r="E36" s="74" t="n">
        <f aca="false">IF(ZDROJ!S9=2,ZDROJ!O9,0)</f>
        <v>0</v>
      </c>
      <c r="F36" s="74"/>
      <c r="G36" s="74" t="n">
        <f aca="false">IF(ZDROJ!R9=2,ZDROJ!S9,9999)</f>
        <v>9999</v>
      </c>
      <c r="H36" s="74" t="n">
        <f aca="false">IF(ZDROJ!R9=2,ZDROJ!T9,9999)</f>
        <v>9999</v>
      </c>
      <c r="I36" s="74" t="n">
        <f aca="false">IF(ZDROJ!R9=2,ZDROJ!U9,9999)</f>
        <v>9999</v>
      </c>
      <c r="J36" s="74"/>
      <c r="K36" s="74" t="n">
        <f aca="false">IF(ZDROJ!R9=2,ZDROJ!G9,9999)</f>
        <v>9999</v>
      </c>
      <c r="L36" s="74" t="n">
        <f aca="false">IF(ZDROJ!R9=2,ZDROJ!I9,9999)</f>
        <v>9999</v>
      </c>
      <c r="M36" s="74" t="n">
        <f aca="false">IF(ZDROJ!R9=2,ZDROJ!J9,0)</f>
        <v>0</v>
      </c>
    </row>
    <row r="37" customFormat="false" ht="14.4" hidden="false" customHeight="false" outlineLevel="0" collapsed="false">
      <c r="A37" s="74" t="n">
        <f aca="false">IF(ZDROJ!R12=2,ZDROJ!H12,9999)</f>
        <v>9</v>
      </c>
      <c r="B37" s="74" t="str">
        <f aca="false">IF(ZDROJ!R12=2,ZDROJ!M12,0)</f>
        <v>Oprechtice</v>
      </c>
      <c r="C37" s="74" t="str">
        <f aca="false">IF(ZDROJ!R12=2,ZDROJ!P12,0)</f>
        <v>FM</v>
      </c>
      <c r="D37" s="74" t="n">
        <f aca="false">IF(ZDROJ!R12=2,ZDROJ!N12,0)</f>
        <v>1</v>
      </c>
      <c r="E37" s="74" t="n">
        <f aca="false">IF(ZDROJ!S12=2,ZDROJ!O12,0)</f>
        <v>0</v>
      </c>
      <c r="F37" s="74"/>
      <c r="G37" s="74" t="str">
        <f aca="false">IF(ZDROJ!R12=2,ZDROJ!S12,9999)</f>
        <v>N</v>
      </c>
      <c r="H37" s="74" t="str">
        <f aca="false">IF(ZDROJ!R12=2,ZDROJ!T12,9999)</f>
        <v>N</v>
      </c>
      <c r="I37" s="74" t="str">
        <f aca="false">IF(ZDROJ!R12=2,ZDROJ!U12,9999)</f>
        <v>N</v>
      </c>
      <c r="J37" s="74"/>
      <c r="K37" s="74" t="e">
        <f aca="false">IF(ZDROJ!R12=2,ZDROJ!G12,9999)</f>
        <v>#VALUE!</v>
      </c>
      <c r="L37" s="74" t="e">
        <f aca="false">IF(ZDROJ!R12=2,ZDROJ!I12,9999)</f>
        <v>#VALUE!</v>
      </c>
      <c r="M37" s="74" t="e">
        <f aca="false">IF(ZDROJ!R12=2,ZDROJ!J12,0)</f>
        <v>#N/A</v>
      </c>
    </row>
    <row r="38" customFormat="false" ht="14.4" hidden="false" customHeight="false" outlineLevel="0" collapsed="false">
      <c r="A38" s="74" t="n">
        <f aca="false">IF(ZDROJ!R16=2,ZDROJ!H16,9999)</f>
        <v>9999</v>
      </c>
      <c r="B38" s="74" t="n">
        <f aca="false">IF(ZDROJ!R16=2,ZDROJ!M16,0)</f>
        <v>0</v>
      </c>
      <c r="C38" s="74" t="n">
        <f aca="false">IF(ZDROJ!R16=2,ZDROJ!P16,0)</f>
        <v>0</v>
      </c>
      <c r="D38" s="74" t="n">
        <f aca="false">IF(ZDROJ!R16=2,ZDROJ!N16,0)</f>
        <v>0</v>
      </c>
      <c r="E38" s="74" t="n">
        <f aca="false">IF(ZDROJ!S16=2,ZDROJ!O16,0)</f>
        <v>0</v>
      </c>
      <c r="F38" s="74"/>
      <c r="G38" s="74" t="n">
        <f aca="false">IF(ZDROJ!R16=2,ZDROJ!S16,9999)</f>
        <v>9999</v>
      </c>
      <c r="H38" s="74" t="n">
        <f aca="false">IF(ZDROJ!R16=2,ZDROJ!T16,9999)</f>
        <v>9999</v>
      </c>
      <c r="I38" s="74" t="n">
        <f aca="false">IF(ZDROJ!R16=2,ZDROJ!U16,9999)</f>
        <v>9999</v>
      </c>
      <c r="J38" s="74"/>
      <c r="K38" s="74" t="n">
        <f aca="false">IF(ZDROJ!R16=2,ZDROJ!G16,9999)</f>
        <v>9999</v>
      </c>
      <c r="L38" s="74" t="n">
        <f aca="false">IF(ZDROJ!R16=2,ZDROJ!I16,9999)</f>
        <v>9999</v>
      </c>
      <c r="M38" s="74" t="n">
        <f aca="false">IF(ZDROJ!R16=2,ZDROJ!J16,0)</f>
        <v>0</v>
      </c>
    </row>
    <row r="39" customFormat="false" ht="14.4" hidden="false" customHeight="false" outlineLevel="0" collapsed="false">
      <c r="A39" s="74" t="n">
        <f aca="false">IF(ZDROJ!R18=2,ZDROJ!H18,9999)</f>
        <v>9999</v>
      </c>
      <c r="B39" s="74" t="n">
        <f aca="false">IF(ZDROJ!R18=2,ZDROJ!M18,0)</f>
        <v>0</v>
      </c>
      <c r="C39" s="74" t="n">
        <f aca="false">IF(ZDROJ!R18=2,ZDROJ!P18,0)</f>
        <v>0</v>
      </c>
      <c r="D39" s="74" t="n">
        <f aca="false">IF(ZDROJ!R18=2,ZDROJ!N18,0)</f>
        <v>0</v>
      </c>
      <c r="E39" s="74" t="n">
        <f aca="false">IF(ZDROJ!S18=2,ZDROJ!O18,0)</f>
        <v>0</v>
      </c>
      <c r="F39" s="74"/>
      <c r="G39" s="74" t="n">
        <f aca="false">IF(ZDROJ!R18=2,ZDROJ!S18,9999)</f>
        <v>9999</v>
      </c>
      <c r="H39" s="74" t="n">
        <f aca="false">IF(ZDROJ!R18=2,ZDROJ!T18,9999)</f>
        <v>9999</v>
      </c>
      <c r="I39" s="74" t="n">
        <f aca="false">IF(ZDROJ!R18=2,ZDROJ!U18,9999)</f>
        <v>9999</v>
      </c>
      <c r="J39" s="74"/>
      <c r="K39" s="74" t="n">
        <f aca="false">IF(ZDROJ!R18=2,ZDROJ!G18,9999)</f>
        <v>9999</v>
      </c>
      <c r="L39" s="74" t="n">
        <f aca="false">IF(ZDROJ!R18=2,ZDROJ!I18,9999)</f>
        <v>9999</v>
      </c>
      <c r="M39" s="74" t="n">
        <f aca="false">IF(ZDROJ!R18=2,ZDROJ!J18,0)</f>
        <v>0</v>
      </c>
    </row>
    <row r="40" customFormat="false" ht="14.4" hidden="false" customHeight="false" outlineLevel="0" collapsed="false">
      <c r="A40" s="74" t="n">
        <f aca="false">IF(ZDROJ!R21=2,ZDROJ!H21,9999)</f>
        <v>9999</v>
      </c>
      <c r="B40" s="74" t="n">
        <f aca="false">IF(ZDROJ!R21=2,ZDROJ!M21,0)</f>
        <v>0</v>
      </c>
      <c r="C40" s="74" t="n">
        <f aca="false">IF(ZDROJ!R21=2,ZDROJ!P21,0)</f>
        <v>0</v>
      </c>
      <c r="D40" s="74" t="n">
        <f aca="false">IF(ZDROJ!R21=2,ZDROJ!N21,0)</f>
        <v>0</v>
      </c>
      <c r="E40" s="74" t="n">
        <f aca="false">IF(ZDROJ!S21=2,ZDROJ!O21,0)</f>
        <v>0</v>
      </c>
      <c r="F40" s="74"/>
      <c r="G40" s="74" t="n">
        <f aca="false">IF(ZDROJ!R21=2,ZDROJ!S21,9999)</f>
        <v>9999</v>
      </c>
      <c r="H40" s="74" t="n">
        <f aca="false">IF(ZDROJ!R21=2,ZDROJ!T21,9999)</f>
        <v>9999</v>
      </c>
      <c r="I40" s="74" t="n">
        <f aca="false">IF(ZDROJ!R21=2,ZDROJ!U21,9999)</f>
        <v>9999</v>
      </c>
      <c r="J40" s="74"/>
      <c r="K40" s="74" t="n">
        <f aca="false">IF(ZDROJ!R21=2,ZDROJ!G21,9999)</f>
        <v>9999</v>
      </c>
      <c r="L40" s="74" t="n">
        <f aca="false">IF(ZDROJ!R21=2,ZDROJ!I21,9999)</f>
        <v>9999</v>
      </c>
      <c r="M40" s="74" t="n">
        <f aca="false">IF(ZDROJ!R21=2,ZDROJ!J21,0)</f>
        <v>0</v>
      </c>
    </row>
    <row r="41" customFormat="false" ht="14.4" hidden="false" customHeight="false" outlineLevel="0" collapsed="false">
      <c r="A41" s="74" t="n">
        <f aca="false">IF(ZDROJ!R23=2,ZDROJ!H23,9999)</f>
        <v>9999</v>
      </c>
      <c r="B41" s="74" t="n">
        <f aca="false">IF(ZDROJ!R23=2,ZDROJ!M23,0)</f>
        <v>0</v>
      </c>
      <c r="C41" s="74" t="n">
        <f aca="false">IF(ZDROJ!R23=2,ZDROJ!P23,0)</f>
        <v>0</v>
      </c>
      <c r="D41" s="74" t="n">
        <f aca="false">IF(ZDROJ!R23=2,ZDROJ!N23,0)</f>
        <v>0</v>
      </c>
      <c r="E41" s="74" t="n">
        <f aca="false">IF(ZDROJ!S23=2,ZDROJ!O23,0)</f>
        <v>0</v>
      </c>
      <c r="F41" s="74"/>
      <c r="G41" s="74" t="n">
        <f aca="false">IF(ZDROJ!R23=2,ZDROJ!S23,9999)</f>
        <v>9999</v>
      </c>
      <c r="H41" s="74" t="n">
        <f aca="false">IF(ZDROJ!R23=2,ZDROJ!T23,9999)</f>
        <v>9999</v>
      </c>
      <c r="I41" s="74" t="n">
        <f aca="false">IF(ZDROJ!R23=2,ZDROJ!U23,9999)</f>
        <v>9999</v>
      </c>
      <c r="J41" s="74"/>
      <c r="K41" s="74" t="n">
        <f aca="false">IF(ZDROJ!R23=2,ZDROJ!G23,9999)</f>
        <v>9999</v>
      </c>
      <c r="L41" s="74" t="n">
        <f aca="false">IF(ZDROJ!R23=2,ZDROJ!I23,9999)</f>
        <v>9999</v>
      </c>
      <c r="M41" s="74" t="n">
        <f aca="false">IF(ZDROJ!R23=2,ZDROJ!J23,0)</f>
        <v>0</v>
      </c>
    </row>
    <row r="42" customFormat="false" ht="14.4" hidden="false" customHeight="false" outlineLevel="0" collapsed="false">
      <c r="A42" s="74" t="n">
        <f aca="false">IF(ZDROJ!R26=2,ZDROJ!H26,9999)</f>
        <v>9999</v>
      </c>
      <c r="B42" s="74" t="n">
        <f aca="false">IF(ZDROJ!R26=2,ZDROJ!M26,0)</f>
        <v>0</v>
      </c>
      <c r="C42" s="74" t="n">
        <f aca="false">IF(ZDROJ!R26=2,ZDROJ!P26,0)</f>
        <v>0</v>
      </c>
      <c r="D42" s="74" t="n">
        <f aca="false">IF(ZDROJ!R26=2,ZDROJ!N26,0)</f>
        <v>0</v>
      </c>
      <c r="E42" s="74" t="n">
        <f aca="false">IF(ZDROJ!S26=2,ZDROJ!O26,0)</f>
        <v>0</v>
      </c>
      <c r="F42" s="74"/>
      <c r="G42" s="74" t="n">
        <f aca="false">IF(ZDROJ!R26=2,ZDROJ!S26,9999)</f>
        <v>9999</v>
      </c>
      <c r="H42" s="74" t="n">
        <f aca="false">IF(ZDROJ!R26=2,ZDROJ!T26,9999)</f>
        <v>9999</v>
      </c>
      <c r="I42" s="74" t="n">
        <f aca="false">IF(ZDROJ!R26=2,ZDROJ!U26,9999)</f>
        <v>9999</v>
      </c>
      <c r="J42" s="74"/>
      <c r="K42" s="74" t="n">
        <f aca="false">IF(ZDROJ!R26=2,ZDROJ!G26,9999)</f>
        <v>9999</v>
      </c>
      <c r="L42" s="74" t="n">
        <f aca="false">IF(ZDROJ!R26=2,ZDROJ!I26,9999)</f>
        <v>9999</v>
      </c>
      <c r="M42" s="74" t="n">
        <f aca="false">IF(ZDROJ!R26=2,ZDROJ!J26,0)</f>
        <v>0</v>
      </c>
    </row>
    <row r="43" customFormat="false" ht="14.4" hidden="false" customHeight="false" outlineLevel="0" collapsed="false">
      <c r="A43" s="74" t="n">
        <f aca="false">IF(ZDROJ!R29=2,ZDROJ!H29,9999)</f>
        <v>26</v>
      </c>
      <c r="B43" s="74" t="str">
        <f aca="false">IF(ZDROJ!R29=2,ZDROJ!M29,0)</f>
        <v>Proskovice</v>
      </c>
      <c r="C43" s="74" t="str">
        <f aca="false">IF(ZDROJ!R29=2,ZDROJ!P29,0)</f>
        <v>OV</v>
      </c>
      <c r="D43" s="74" t="n">
        <f aca="false">IF(ZDROJ!R29=2,ZDROJ!N29,0)</f>
        <v>0</v>
      </c>
      <c r="E43" s="74" t="n">
        <f aca="false">IF(ZDROJ!S29=2,ZDROJ!O29,0)</f>
        <v>0</v>
      </c>
      <c r="F43" s="74"/>
      <c r="G43" s="74" t="n">
        <f aca="false">IF(ZDROJ!R29=2,ZDROJ!S29,9999)</f>
        <v>20.147</v>
      </c>
      <c r="H43" s="74" t="n">
        <f aca="false">IF(ZDROJ!R29=2,ZDROJ!T29,9999)</f>
        <v>18.788</v>
      </c>
      <c r="I43" s="74" t="n">
        <f aca="false">IF(ZDROJ!R29=2,ZDROJ!U29,9999)</f>
        <v>20.147</v>
      </c>
      <c r="J43" s="74"/>
      <c r="K43" s="74" t="n">
        <f aca="false">IF(ZDROJ!R29=2,ZDROJ!G29,9999)</f>
        <v>5</v>
      </c>
      <c r="L43" s="74" t="n">
        <f aca="false">IF(ZDROJ!R29=2,ZDROJ!I29,9999)</f>
        <v>4</v>
      </c>
      <c r="M43" s="74" t="e">
        <f aca="false">IF(ZDROJ!R29=2,ZDROJ!J29,0)</f>
        <v>#N/A</v>
      </c>
    </row>
    <row r="44" customFormat="false" ht="14.4" hidden="false" customHeight="false" outlineLevel="0" collapsed="false">
      <c r="A44" s="74" t="n">
        <f aca="false">IF(ZDROJ!R30=2,ZDROJ!H30,9999)</f>
        <v>27</v>
      </c>
      <c r="B44" s="74" t="str">
        <f aca="false">IF(ZDROJ!R30=2,ZDROJ!M30,0)</f>
        <v>Metylovice</v>
      </c>
      <c r="C44" s="74" t="str">
        <f aca="false">IF(ZDROJ!R30=2,ZDROJ!P30,0)</f>
        <v>FM</v>
      </c>
      <c r="D44" s="74" t="n">
        <f aca="false">IF(ZDROJ!R30=2,ZDROJ!N30,0)</f>
        <v>1</v>
      </c>
      <c r="E44" s="74" t="n">
        <f aca="false">IF(ZDROJ!S30=2,ZDROJ!O30,0)</f>
        <v>0</v>
      </c>
      <c r="F44" s="74"/>
      <c r="G44" s="74" t="n">
        <f aca="false">IF(ZDROJ!R30=2,ZDROJ!S30,9999)</f>
        <v>17.762</v>
      </c>
      <c r="H44" s="74" t="n">
        <f aca="false">IF(ZDROJ!R30=2,ZDROJ!T30,9999)</f>
        <v>17.079</v>
      </c>
      <c r="I44" s="74" t="n">
        <f aca="false">IF(ZDROJ!R30=2,ZDROJ!U30,9999)</f>
        <v>17.762</v>
      </c>
      <c r="J44" s="74"/>
      <c r="K44" s="74" t="n">
        <f aca="false">IF(ZDROJ!R30=2,ZDROJ!G30,9999)</f>
        <v>1</v>
      </c>
      <c r="L44" s="74" t="n">
        <f aca="false">IF(ZDROJ!R30=2,ZDROJ!I30,9999)</f>
        <v>1</v>
      </c>
      <c r="M44" s="74" t="e">
        <f aca="false">IF(ZDROJ!R30=2,ZDROJ!J30,0)</f>
        <v>#N/A</v>
      </c>
    </row>
    <row r="45" customFormat="false" ht="14.4" hidden="false" customHeight="false" outlineLevel="0" collapsed="false">
      <c r="A45" s="74" t="n">
        <f aca="false">IF(ZDROJ!R32=2,ZDROJ!H32,9999)</f>
        <v>9999</v>
      </c>
      <c r="B45" s="74" t="n">
        <f aca="false">IF(ZDROJ!R32=2,ZDROJ!M32,0)</f>
        <v>0</v>
      </c>
      <c r="C45" s="74" t="n">
        <f aca="false">IF(ZDROJ!R32=2,ZDROJ!P32,0)</f>
        <v>0</v>
      </c>
      <c r="D45" s="74" t="n">
        <f aca="false">IF(ZDROJ!R32=2,ZDROJ!N32,0)</f>
        <v>0</v>
      </c>
      <c r="E45" s="74" t="n">
        <f aca="false">IF(ZDROJ!S32=2,ZDROJ!O32,0)</f>
        <v>0</v>
      </c>
      <c r="F45" s="74"/>
      <c r="G45" s="74" t="n">
        <f aca="false">IF(ZDROJ!R32=2,ZDROJ!S32,9999)</f>
        <v>9999</v>
      </c>
      <c r="H45" s="74" t="n">
        <f aca="false">IF(ZDROJ!R32=2,ZDROJ!T32,9999)</f>
        <v>9999</v>
      </c>
      <c r="I45" s="74" t="n">
        <f aca="false">IF(ZDROJ!R32=2,ZDROJ!U32,9999)</f>
        <v>9999</v>
      </c>
      <c r="J45" s="74"/>
      <c r="K45" s="74" t="n">
        <f aca="false">IF(ZDROJ!R32=2,ZDROJ!G32,9999)</f>
        <v>9999</v>
      </c>
      <c r="L45" s="74" t="n">
        <f aca="false">IF(ZDROJ!R32=2,ZDROJ!I32,9999)</f>
        <v>9999</v>
      </c>
      <c r="M45" s="74" t="n">
        <f aca="false">IF(ZDROJ!R32=2,ZDROJ!J32,0)</f>
        <v>0</v>
      </c>
    </row>
    <row r="46" customFormat="false" ht="14.4" hidden="false" customHeight="false" outlineLevel="0" collapsed="false">
      <c r="A46" s="74" t="n">
        <f aca="false">IF(ZDROJ!R33=2,ZDROJ!H33,9999)</f>
        <v>9999</v>
      </c>
      <c r="B46" s="74" t="n">
        <f aca="false">IF(ZDROJ!R33=2,ZDROJ!M33,0)</f>
        <v>0</v>
      </c>
      <c r="C46" s="74" t="n">
        <f aca="false">IF(ZDROJ!R33=2,ZDROJ!P33,0)</f>
        <v>0</v>
      </c>
      <c r="D46" s="74" t="n">
        <f aca="false">IF(ZDROJ!R33=2,ZDROJ!N33,0)</f>
        <v>0</v>
      </c>
      <c r="E46" s="74" t="n">
        <f aca="false">IF(ZDROJ!S33=2,ZDROJ!O33,0)</f>
        <v>0</v>
      </c>
      <c r="F46" s="74"/>
      <c r="G46" s="74" t="n">
        <f aca="false">IF(ZDROJ!R33=2,ZDROJ!S33,9999)</f>
        <v>9999</v>
      </c>
      <c r="H46" s="74" t="n">
        <f aca="false">IF(ZDROJ!R33=2,ZDROJ!T33,9999)</f>
        <v>9999</v>
      </c>
      <c r="I46" s="74" t="n">
        <f aca="false">IF(ZDROJ!R33=2,ZDROJ!U33,9999)</f>
        <v>9999</v>
      </c>
      <c r="J46" s="74"/>
      <c r="K46" s="74" t="n">
        <f aca="false">IF(ZDROJ!R33=2,ZDROJ!G33,9999)</f>
        <v>9999</v>
      </c>
      <c r="L46" s="74" t="n">
        <f aca="false">IF(ZDROJ!R33=2,ZDROJ!I33,9999)</f>
        <v>9999</v>
      </c>
      <c r="M46" s="74" t="n">
        <f aca="false">IF(ZDROJ!R33=2,ZDROJ!J33,0)</f>
        <v>0</v>
      </c>
    </row>
    <row r="47" customFormat="false" ht="14.4" hidden="false" customHeight="false" outlineLevel="0" collapsed="false">
      <c r="A47" s="74" t="n">
        <f aca="false">IF(ZDROJ!R34=2,ZDROJ!H34,9999)</f>
        <v>31</v>
      </c>
      <c r="B47" s="74" t="str">
        <f aca="false">IF(ZDROJ!R34=2,ZDROJ!M34,0)</f>
        <v>Petřvaldík</v>
      </c>
      <c r="C47" s="74" t="str">
        <f aca="false">IF(ZDROJ!R34=2,ZDROJ!P34,0)</f>
        <v>NJ</v>
      </c>
      <c r="D47" s="74" t="n">
        <f aca="false">IF(ZDROJ!R34=2,ZDROJ!N34,0)</f>
        <v>0</v>
      </c>
      <c r="E47" s="74" t="n">
        <f aca="false">IF(ZDROJ!S34=2,ZDROJ!O34,0)</f>
        <v>0</v>
      </c>
      <c r="F47" s="74"/>
      <c r="G47" s="74" t="n">
        <f aca="false">IF(ZDROJ!R34=2,ZDROJ!S34,9999)</f>
        <v>18.137</v>
      </c>
      <c r="H47" s="74" t="n">
        <f aca="false">IF(ZDROJ!R34=2,ZDROJ!T34,9999)</f>
        <v>17.319</v>
      </c>
      <c r="I47" s="74" t="n">
        <f aca="false">IF(ZDROJ!R34=2,ZDROJ!U34,9999)</f>
        <v>18.137</v>
      </c>
      <c r="J47" s="74"/>
      <c r="K47" s="74" t="n">
        <f aca="false">IF(ZDROJ!R34=2,ZDROJ!G34,9999)</f>
        <v>4</v>
      </c>
      <c r="L47" s="74" t="n">
        <f aca="false">IF(ZDROJ!R34=2,ZDROJ!I34,9999)</f>
        <v>3</v>
      </c>
      <c r="M47" s="74" t="e">
        <f aca="false">IF(ZDROJ!R34=2,ZDROJ!J34,0)</f>
        <v>#N/A</v>
      </c>
    </row>
    <row r="48" customFormat="false" ht="14.4" hidden="false" customHeight="false" outlineLevel="0" collapsed="false">
      <c r="A48" s="74" t="n">
        <f aca="false">IF(ZDROJ!R35=2,ZDROJ!H35,9999)</f>
        <v>9999</v>
      </c>
      <c r="B48" s="74" t="n">
        <f aca="false">IF(ZDROJ!R35=2,ZDROJ!M35,0)</f>
        <v>0</v>
      </c>
      <c r="C48" s="74" t="n">
        <f aca="false">IF(ZDROJ!R35=2,ZDROJ!P35,0)</f>
        <v>0</v>
      </c>
      <c r="D48" s="74" t="n">
        <f aca="false">IF(ZDROJ!R35=2,ZDROJ!N35,0)</f>
        <v>0</v>
      </c>
      <c r="E48" s="74" t="n">
        <f aca="false">IF(ZDROJ!S35=2,ZDROJ!O35,0)</f>
        <v>0</v>
      </c>
      <c r="F48" s="74"/>
      <c r="G48" s="74" t="n">
        <f aca="false">IF(ZDROJ!R35=2,ZDROJ!S35,9999)</f>
        <v>9999</v>
      </c>
      <c r="H48" s="74" t="n">
        <f aca="false">IF(ZDROJ!R35=2,ZDROJ!T35,9999)</f>
        <v>9999</v>
      </c>
      <c r="I48" s="74" t="n">
        <f aca="false">IF(ZDROJ!R35=2,ZDROJ!U35,9999)</f>
        <v>9999</v>
      </c>
      <c r="J48" s="74"/>
      <c r="K48" s="74" t="n">
        <f aca="false">IF(ZDROJ!R35=2,ZDROJ!G35,9999)</f>
        <v>9999</v>
      </c>
      <c r="L48" s="74" t="n">
        <f aca="false">IF(ZDROJ!R35=2,ZDROJ!I35,9999)</f>
        <v>9999</v>
      </c>
      <c r="M48" s="74" t="n">
        <f aca="false">IF(ZDROJ!R35=2,ZDROJ!J35,0)</f>
        <v>0</v>
      </c>
    </row>
    <row r="49" customFormat="false" ht="14.4" hidden="false" customHeight="false" outlineLevel="0" collapsed="false">
      <c r="A49" s="74" t="n">
        <f aca="false">IF(ZDROJ!R36=2,ZDROJ!H36,9999)</f>
        <v>9999</v>
      </c>
      <c r="B49" s="74" t="n">
        <f aca="false">IF(ZDROJ!R36=2,ZDROJ!M36,0)</f>
        <v>0</v>
      </c>
      <c r="C49" s="74" t="n">
        <f aca="false">IF(ZDROJ!R36=2,ZDROJ!P36,0)</f>
        <v>0</v>
      </c>
      <c r="D49" s="74" t="n">
        <f aca="false">IF(ZDROJ!R36=2,ZDROJ!N36,0)</f>
        <v>0</v>
      </c>
      <c r="E49" s="74" t="n">
        <f aca="false">IF(ZDROJ!S36=2,ZDROJ!O36,0)</f>
        <v>0</v>
      </c>
      <c r="F49" s="74"/>
      <c r="G49" s="74" t="n">
        <f aca="false">IF(ZDROJ!R36=2,ZDROJ!S36,9999)</f>
        <v>9999</v>
      </c>
      <c r="H49" s="74" t="n">
        <f aca="false">IF(ZDROJ!R36=2,ZDROJ!T36,9999)</f>
        <v>9999</v>
      </c>
      <c r="I49" s="74" t="n">
        <f aca="false">IF(ZDROJ!R36=2,ZDROJ!U36,9999)</f>
        <v>9999</v>
      </c>
      <c r="J49" s="74"/>
      <c r="K49" s="74" t="n">
        <f aca="false">IF(ZDROJ!R36=2,ZDROJ!G36,9999)</f>
        <v>9999</v>
      </c>
      <c r="L49" s="74" t="n">
        <f aca="false">IF(ZDROJ!R36=2,ZDROJ!I36,9999)</f>
        <v>9999</v>
      </c>
      <c r="M49" s="74" t="n">
        <f aca="false">IF(ZDROJ!R36=2,ZDROJ!J36,0)</f>
        <v>0</v>
      </c>
    </row>
    <row r="50" customFormat="false" ht="14.4" hidden="false" customHeight="false" outlineLevel="0" collapsed="false">
      <c r="A50" s="74" t="n">
        <f aca="false">IF(ZDROJ!R37=2,ZDROJ!H37,9999)</f>
        <v>9999</v>
      </c>
      <c r="B50" s="74" t="n">
        <f aca="false">IF(ZDROJ!R37=2,ZDROJ!M37,0)</f>
        <v>0</v>
      </c>
      <c r="C50" s="74" t="n">
        <f aca="false">IF(ZDROJ!R37=2,ZDROJ!P37,0)</f>
        <v>0</v>
      </c>
      <c r="D50" s="74" t="n">
        <f aca="false">IF(ZDROJ!R37=2,ZDROJ!N37,0)</f>
        <v>0</v>
      </c>
      <c r="E50" s="74" t="n">
        <f aca="false">IF(ZDROJ!S37=2,ZDROJ!O37,0)</f>
        <v>0</v>
      </c>
      <c r="F50" s="74"/>
      <c r="G50" s="74" t="n">
        <f aca="false">IF(ZDROJ!R37=2,ZDROJ!S37,9999)</f>
        <v>9999</v>
      </c>
      <c r="H50" s="74" t="n">
        <f aca="false">IF(ZDROJ!R37=2,ZDROJ!T37,9999)</f>
        <v>9999</v>
      </c>
      <c r="I50" s="74" t="n">
        <f aca="false">IF(ZDROJ!R37=2,ZDROJ!U37,9999)</f>
        <v>9999</v>
      </c>
      <c r="J50" s="74"/>
      <c r="K50" s="74" t="n">
        <f aca="false">IF(ZDROJ!R37=2,ZDROJ!G37,9999)</f>
        <v>9999</v>
      </c>
      <c r="L50" s="74" t="n">
        <f aca="false">IF(ZDROJ!R37=2,ZDROJ!I37,9999)</f>
        <v>9999</v>
      </c>
      <c r="M50" s="74" t="n">
        <f aca="false">IF(ZDROJ!R37=2,ZDROJ!J37,0)</f>
        <v>0</v>
      </c>
    </row>
    <row r="51" customFormat="false" ht="14.4" hidden="false" customHeight="false" outlineLevel="0" collapsed="false">
      <c r="A51" s="74" t="n">
        <f aca="false">IF(ZDROJ!R38=2,ZDROJ!H38,9999)</f>
        <v>9999</v>
      </c>
      <c r="B51" s="74" t="n">
        <f aca="false">IF(ZDROJ!R38=2,ZDROJ!M38,0)</f>
        <v>0</v>
      </c>
      <c r="C51" s="74" t="n">
        <f aca="false">IF(ZDROJ!R38=2,ZDROJ!P38,0)</f>
        <v>0</v>
      </c>
      <c r="D51" s="74" t="n">
        <f aca="false">IF(ZDROJ!R38=2,ZDROJ!N38,0)</f>
        <v>0</v>
      </c>
      <c r="E51" s="74" t="n">
        <f aca="false">IF(ZDROJ!S38=2,ZDROJ!O38,0)</f>
        <v>0</v>
      </c>
      <c r="F51" s="74"/>
      <c r="G51" s="74" t="n">
        <f aca="false">IF(ZDROJ!R38=2,ZDROJ!S38,9999)</f>
        <v>9999</v>
      </c>
      <c r="H51" s="74" t="n">
        <f aca="false">IF(ZDROJ!R38=2,ZDROJ!T38,9999)</f>
        <v>9999</v>
      </c>
      <c r="I51" s="74" t="n">
        <f aca="false">IF(ZDROJ!R38=2,ZDROJ!U38,9999)</f>
        <v>9999</v>
      </c>
      <c r="J51" s="74"/>
      <c r="K51" s="74" t="n">
        <f aca="false">IF(ZDROJ!R38=2,ZDROJ!G38,9999)</f>
        <v>9999</v>
      </c>
      <c r="L51" s="74" t="n">
        <f aca="false">IF(ZDROJ!R38=2,ZDROJ!I38,9999)</f>
        <v>9999</v>
      </c>
      <c r="M51" s="74" t="n">
        <f aca="false">IF(ZDROJ!R38=2,ZDROJ!J38,0)</f>
        <v>0</v>
      </c>
    </row>
    <row r="52" customFormat="false" ht="14.4" hidden="false" customHeight="false" outlineLevel="0" collapsed="false">
      <c r="A52" s="74" t="n">
        <f aca="false">IF(ZDROJ!R41=2,ZDROJ!H41,9999)</f>
        <v>9999</v>
      </c>
      <c r="B52" s="74" t="n">
        <f aca="false">IF(ZDROJ!R41=2,ZDROJ!M41,0)</f>
        <v>0</v>
      </c>
      <c r="C52" s="74" t="n">
        <f aca="false">IF(ZDROJ!R41=2,ZDROJ!P41,0)</f>
        <v>0</v>
      </c>
      <c r="D52" s="74" t="n">
        <f aca="false">IF(ZDROJ!R41=2,ZDROJ!N41,0)</f>
        <v>0</v>
      </c>
      <c r="E52" s="74" t="n">
        <f aca="false">IF(ZDROJ!S41=2,ZDROJ!O41,0)</f>
        <v>0</v>
      </c>
      <c r="F52" s="74"/>
      <c r="G52" s="74" t="n">
        <f aca="false">IF(ZDROJ!R41=2,ZDROJ!S41,9999)</f>
        <v>9999</v>
      </c>
      <c r="H52" s="74" t="n">
        <f aca="false">IF(ZDROJ!R41=2,ZDROJ!T41,9999)</f>
        <v>9999</v>
      </c>
      <c r="I52" s="74" t="n">
        <f aca="false">IF(ZDROJ!R41=2,ZDROJ!U41,9999)</f>
        <v>9999</v>
      </c>
      <c r="J52" s="74"/>
      <c r="K52" s="74" t="n">
        <f aca="false">IF(ZDROJ!R41=2,ZDROJ!G41,9999)</f>
        <v>9999</v>
      </c>
      <c r="L52" s="74" t="n">
        <f aca="false">IF(ZDROJ!R41=2,ZDROJ!I41,9999)</f>
        <v>9999</v>
      </c>
      <c r="M52" s="74" t="n">
        <f aca="false">IF(ZDROJ!R41=2,ZDROJ!J41,0)</f>
        <v>0</v>
      </c>
    </row>
    <row r="53" customFormat="false" ht="14.4" hidden="false" customHeight="false" outlineLevel="0" collapsed="false">
      <c r="A53" s="74" t="n">
        <f aca="false">IF(ZDROJ!R42=2,ZDROJ!H42,9999)</f>
        <v>9999</v>
      </c>
      <c r="B53" s="74" t="n">
        <f aca="false">IF(ZDROJ!R42=2,ZDROJ!M42,0)</f>
        <v>0</v>
      </c>
      <c r="C53" s="74" t="n">
        <f aca="false">IF(ZDROJ!R42=2,ZDROJ!P42,0)</f>
        <v>0</v>
      </c>
      <c r="D53" s="74" t="n">
        <f aca="false">IF(ZDROJ!R42=2,ZDROJ!N42,0)</f>
        <v>0</v>
      </c>
      <c r="E53" s="74" t="n">
        <f aca="false">IF(ZDROJ!S42=2,ZDROJ!O42,0)</f>
        <v>0</v>
      </c>
      <c r="F53" s="74"/>
      <c r="G53" s="74" t="n">
        <f aca="false">IF(ZDROJ!R42=2,ZDROJ!S42,9999)</f>
        <v>9999</v>
      </c>
      <c r="H53" s="74" t="n">
        <f aca="false">IF(ZDROJ!R42=2,ZDROJ!T42,9999)</f>
        <v>9999</v>
      </c>
      <c r="I53" s="74" t="n">
        <f aca="false">IF(ZDROJ!R42=2,ZDROJ!U42,9999)</f>
        <v>9999</v>
      </c>
      <c r="J53" s="74"/>
      <c r="K53" s="74" t="n">
        <f aca="false">IF(ZDROJ!R42=2,ZDROJ!G42,9999)</f>
        <v>9999</v>
      </c>
      <c r="L53" s="74" t="n">
        <f aca="false">IF(ZDROJ!R42=2,ZDROJ!I42,9999)</f>
        <v>9999</v>
      </c>
      <c r="M53" s="74" t="n">
        <f aca="false">IF(ZDROJ!R42=2,ZDROJ!J42,0)</f>
        <v>0</v>
      </c>
    </row>
    <row r="54" customFormat="false" ht="14.4" hidden="false" customHeight="false" outlineLevel="0" collapsed="false">
      <c r="A54" s="74" t="n">
        <f aca="false">IF(ZDROJ!R45=2,ZDROJ!H45,9999)</f>
        <v>9999</v>
      </c>
      <c r="B54" s="74" t="n">
        <f aca="false">IF(ZDROJ!R45=2,ZDROJ!M45,0)</f>
        <v>0</v>
      </c>
      <c r="C54" s="74" t="n">
        <f aca="false">IF(ZDROJ!R45=2,ZDROJ!P45,0)</f>
        <v>0</v>
      </c>
      <c r="D54" s="74" t="n">
        <f aca="false">IF(ZDROJ!R45=2,ZDROJ!N45,0)</f>
        <v>0</v>
      </c>
      <c r="E54" s="74" t="n">
        <f aca="false">IF(ZDROJ!S45=2,ZDROJ!O45,0)</f>
        <v>0</v>
      </c>
      <c r="F54" s="74"/>
      <c r="G54" s="74" t="n">
        <f aca="false">IF(ZDROJ!R45=2,ZDROJ!S45,9999)</f>
        <v>9999</v>
      </c>
      <c r="H54" s="74" t="n">
        <f aca="false">IF(ZDROJ!R45=2,ZDROJ!T45,9999)</f>
        <v>9999</v>
      </c>
      <c r="I54" s="74" t="n">
        <f aca="false">IF(ZDROJ!R45=2,ZDROJ!U45,9999)</f>
        <v>9999</v>
      </c>
      <c r="J54" s="74"/>
      <c r="K54" s="74" t="n">
        <f aca="false">IF(ZDROJ!R45=2,ZDROJ!G45,9999)</f>
        <v>9999</v>
      </c>
      <c r="L54" s="74" t="n">
        <f aca="false">IF(ZDROJ!R45=2,ZDROJ!I45,9999)</f>
        <v>9999</v>
      </c>
      <c r="M54" s="74" t="n">
        <f aca="false">IF(ZDROJ!R45=2,ZDROJ!J45,0)</f>
        <v>0</v>
      </c>
    </row>
    <row r="55" customFormat="false" ht="14.4" hidden="false" customHeight="false" outlineLevel="0" collapsed="false">
      <c r="A55" s="74" t="n">
        <f aca="false">IF(ZDROJ!R48=2,ZDROJ!H48,9999)</f>
        <v>9999</v>
      </c>
      <c r="B55" s="74" t="n">
        <f aca="false">IF(ZDROJ!R48=2,ZDROJ!M48,0)</f>
        <v>0</v>
      </c>
      <c r="C55" s="74" t="n">
        <f aca="false">IF(ZDROJ!R48=2,ZDROJ!P48,0)</f>
        <v>0</v>
      </c>
      <c r="D55" s="74" t="n">
        <f aca="false">IF(ZDROJ!R48=2,ZDROJ!N48,0)</f>
        <v>0</v>
      </c>
      <c r="E55" s="74" t="n">
        <f aca="false">IF(ZDROJ!S48=2,ZDROJ!O48,0)</f>
        <v>0</v>
      </c>
      <c r="F55" s="74"/>
      <c r="G55" s="74" t="n">
        <f aca="false">IF(ZDROJ!R48=2,ZDROJ!S48,9999)</f>
        <v>9999</v>
      </c>
      <c r="H55" s="74" t="n">
        <f aca="false">IF(ZDROJ!R48=2,ZDROJ!T48,9999)</f>
        <v>9999</v>
      </c>
      <c r="I55" s="74" t="n">
        <f aca="false">IF(ZDROJ!R48=2,ZDROJ!U48,9999)</f>
        <v>9999</v>
      </c>
      <c r="J55" s="74"/>
      <c r="K55" s="74" t="n">
        <f aca="false">IF(ZDROJ!R48=2,ZDROJ!G48,9999)</f>
        <v>9999</v>
      </c>
      <c r="L55" s="74" t="n">
        <f aca="false">IF(ZDROJ!R48=2,ZDROJ!I48,9999)</f>
        <v>9999</v>
      </c>
      <c r="M55" s="74" t="n">
        <f aca="false">IF(ZDROJ!R48=2,ZDROJ!J48,0)</f>
        <v>0</v>
      </c>
    </row>
    <row r="56" customFormat="false" ht="14.4" hidden="false" customHeight="false" outlineLevel="0" collapsed="false">
      <c r="A56" s="74" t="n">
        <f aca="false">IF(ZDROJ!R49=2,ZDROJ!H49,9999)</f>
        <v>9999</v>
      </c>
      <c r="B56" s="74" t="n">
        <f aca="false">IF(ZDROJ!R49=2,ZDROJ!M49,0)</f>
        <v>0</v>
      </c>
      <c r="C56" s="74" t="n">
        <f aca="false">IF(ZDROJ!R49=2,ZDROJ!P49,0)</f>
        <v>0</v>
      </c>
      <c r="D56" s="74" t="n">
        <f aca="false">IF(ZDROJ!R49=2,ZDROJ!N49,0)</f>
        <v>0</v>
      </c>
      <c r="E56" s="74" t="n">
        <f aca="false">IF(ZDROJ!S49=2,ZDROJ!O49,0)</f>
        <v>0</v>
      </c>
      <c r="F56" s="74"/>
      <c r="G56" s="74" t="n">
        <f aca="false">IF(ZDROJ!R49=2,ZDROJ!S49,9999)</f>
        <v>9999</v>
      </c>
      <c r="H56" s="74" t="n">
        <f aca="false">IF(ZDROJ!R49=2,ZDROJ!T49,9999)</f>
        <v>9999</v>
      </c>
      <c r="I56" s="74" t="n">
        <f aca="false">IF(ZDROJ!R49=2,ZDROJ!U49,9999)</f>
        <v>9999</v>
      </c>
      <c r="J56" s="74"/>
      <c r="K56" s="74" t="n">
        <f aca="false">IF(ZDROJ!R49=2,ZDROJ!G49,9999)</f>
        <v>9999</v>
      </c>
      <c r="L56" s="74" t="n">
        <f aca="false">IF(ZDROJ!R49=2,ZDROJ!I49,9999)</f>
        <v>9999</v>
      </c>
      <c r="M56" s="74" t="n">
        <f aca="false">IF(ZDROJ!R49=2,ZDROJ!J49,0)</f>
        <v>0</v>
      </c>
    </row>
    <row r="57" customFormat="false" ht="14.4" hidden="false" customHeight="false" outlineLevel="0" collapsed="false">
      <c r="A57" s="74" t="n">
        <f aca="false">IF(ZDROJ!R51=2,ZDROJ!H51,9999)</f>
        <v>9999</v>
      </c>
      <c r="B57" s="74" t="n">
        <f aca="false">IF(ZDROJ!R51=2,ZDROJ!M51,0)</f>
        <v>0</v>
      </c>
      <c r="C57" s="74" t="n">
        <f aca="false">IF(ZDROJ!R51=2,ZDROJ!P51,0)</f>
        <v>0</v>
      </c>
      <c r="D57" s="74" t="n">
        <f aca="false">IF(ZDROJ!R51=2,ZDROJ!N51,0)</f>
        <v>0</v>
      </c>
      <c r="E57" s="74" t="n">
        <f aca="false">IF(ZDROJ!S51=2,ZDROJ!O51,0)</f>
        <v>0</v>
      </c>
      <c r="F57" s="74"/>
      <c r="G57" s="74" t="n">
        <f aca="false">IF(ZDROJ!R51=2,ZDROJ!S51,9999)</f>
        <v>9999</v>
      </c>
      <c r="H57" s="74" t="n">
        <f aca="false">IF(ZDROJ!R51=2,ZDROJ!T51,9999)</f>
        <v>9999</v>
      </c>
      <c r="I57" s="74" t="n">
        <f aca="false">IF(ZDROJ!R51=2,ZDROJ!U51,9999)</f>
        <v>9999</v>
      </c>
      <c r="J57" s="74"/>
      <c r="K57" s="74" t="n">
        <f aca="false">IF(ZDROJ!R51=2,ZDROJ!G51,9999)</f>
        <v>9999</v>
      </c>
      <c r="L57" s="74" t="n">
        <f aca="false">IF(ZDROJ!R51=2,ZDROJ!I51,9999)</f>
        <v>9999</v>
      </c>
      <c r="M57" s="74" t="n">
        <f aca="false">IF(ZDROJ!R51=2,ZDROJ!J51,0)</f>
        <v>0</v>
      </c>
    </row>
    <row r="58" customFormat="false" ht="14.4" hidden="false" customHeight="false" outlineLevel="0" collapsed="false">
      <c r="A58" s="74" t="n">
        <f aca="false">IF(ZDROJ!R52=2,ZDROJ!H52,9999)</f>
        <v>49</v>
      </c>
      <c r="B58" s="74" t="str">
        <f aca="false">IF(ZDROJ!R52=2,ZDROJ!M52,0)</f>
        <v>Velké Hoštice</v>
      </c>
      <c r="C58" s="74" t="str">
        <f aca="false">IF(ZDROJ!R52=2,ZDROJ!P52,0)</f>
        <v>OP</v>
      </c>
      <c r="D58" s="74" t="n">
        <f aca="false">IF(ZDROJ!R52=2,ZDROJ!N52,0)</f>
        <v>0</v>
      </c>
      <c r="E58" s="74" t="n">
        <f aca="false">IF(ZDROJ!S52=2,ZDROJ!O52,0)</f>
        <v>0</v>
      </c>
      <c r="F58" s="74"/>
      <c r="G58" s="74" t="n">
        <f aca="false">IF(ZDROJ!R52=2,ZDROJ!S52,9999)</f>
        <v>17.596</v>
      </c>
      <c r="H58" s="74" t="n">
        <f aca="false">IF(ZDROJ!R52=2,ZDROJ!T52,9999)</f>
        <v>18.041</v>
      </c>
      <c r="I58" s="74" t="n">
        <f aca="false">IF(ZDROJ!R52=2,ZDROJ!U52,9999)</f>
        <v>18.041</v>
      </c>
      <c r="J58" s="74"/>
      <c r="K58" s="74" t="n">
        <f aca="false">IF(ZDROJ!R52=2,ZDROJ!G52,9999)</f>
        <v>3</v>
      </c>
      <c r="L58" s="74" t="n">
        <f aca="false">IF(ZDROJ!R52=2,ZDROJ!I52,9999)</f>
        <v>0</v>
      </c>
      <c r="M58" s="74" t="e">
        <f aca="false">IF(ZDROJ!R52=2,ZDROJ!J52,0)</f>
        <v>#N/A</v>
      </c>
    </row>
    <row r="59" customFormat="false" ht="14.4" hidden="false" customHeight="false" outlineLevel="0" collapsed="false">
      <c r="A59" s="74" t="n">
        <f aca="false">IF(ZDROJ!R53=2,ZDROJ!H53,9999)</f>
        <v>9999</v>
      </c>
      <c r="B59" s="74" t="n">
        <f aca="false">IF(ZDROJ!R53=2,ZDROJ!M53,0)</f>
        <v>0</v>
      </c>
      <c r="C59" s="74" t="n">
        <f aca="false">IF(ZDROJ!R53=2,ZDROJ!P53,0)</f>
        <v>0</v>
      </c>
      <c r="D59" s="74" t="n">
        <f aca="false">IF(ZDROJ!R53=2,ZDROJ!N53,0)</f>
        <v>0</v>
      </c>
      <c r="E59" s="74" t="n">
        <f aca="false">IF(ZDROJ!S53=2,ZDROJ!O53,0)</f>
        <v>0</v>
      </c>
      <c r="F59" s="74"/>
      <c r="G59" s="74" t="n">
        <f aca="false">IF(ZDROJ!R53=2,ZDROJ!S53,9999)</f>
        <v>9999</v>
      </c>
      <c r="H59" s="74" t="n">
        <f aca="false">IF(ZDROJ!R53=2,ZDROJ!T53,9999)</f>
        <v>9999</v>
      </c>
      <c r="I59" s="74" t="n">
        <f aca="false">IF(ZDROJ!R53=2,ZDROJ!U53,9999)</f>
        <v>9999</v>
      </c>
      <c r="J59" s="74"/>
      <c r="K59" s="74" t="n">
        <f aca="false">IF(ZDROJ!R53=2,ZDROJ!G53,9999)</f>
        <v>9999</v>
      </c>
      <c r="L59" s="74" t="n">
        <f aca="false">IF(ZDROJ!R53=2,ZDROJ!I53,9999)</f>
        <v>9999</v>
      </c>
      <c r="M59" s="74" t="n">
        <f aca="false">IF(ZDROJ!R53=2,ZDROJ!J53,0)</f>
        <v>0</v>
      </c>
    </row>
    <row r="60" customFormat="false" ht="14.4" hidden="false" customHeight="false" outlineLevel="0" collapsed="false">
      <c r="A60" s="74" t="n">
        <f aca="false">IF(ZDROJ!R55=2,ZDROJ!H55,9999)</f>
        <v>9999</v>
      </c>
      <c r="B60" s="74" t="n">
        <f aca="false">IF(ZDROJ!R55=2,ZDROJ!M55,0)</f>
        <v>0</v>
      </c>
      <c r="C60" s="74" t="n">
        <f aca="false">IF(ZDROJ!R55=2,ZDROJ!P55,0)</f>
        <v>0</v>
      </c>
      <c r="D60" s="74" t="n">
        <f aca="false">IF(ZDROJ!R55=2,ZDROJ!N55,0)</f>
        <v>0</v>
      </c>
      <c r="E60" s="74" t="n">
        <f aca="false">IF(ZDROJ!S55=2,ZDROJ!O55,0)</f>
        <v>0</v>
      </c>
      <c r="F60" s="74"/>
      <c r="G60" s="74" t="n">
        <f aca="false">IF(ZDROJ!R55=2,ZDROJ!S55,9999)</f>
        <v>9999</v>
      </c>
      <c r="H60" s="74" t="n">
        <f aca="false">IF(ZDROJ!R55=2,ZDROJ!T55,9999)</f>
        <v>9999</v>
      </c>
      <c r="I60" s="74" t="n">
        <f aca="false">IF(ZDROJ!R55=2,ZDROJ!U55,9999)</f>
        <v>9999</v>
      </c>
      <c r="J60" s="74"/>
      <c r="K60" s="74" t="n">
        <f aca="false">IF(ZDROJ!R55=2,ZDROJ!G55,9999)</f>
        <v>9999</v>
      </c>
      <c r="L60" s="74" t="n">
        <f aca="false">IF(ZDROJ!R55=2,ZDROJ!I55,9999)</f>
        <v>9999</v>
      </c>
      <c r="M60" s="74" t="n">
        <f aca="false">IF(ZDROJ!R55=2,ZDROJ!J55,0)</f>
        <v>0</v>
      </c>
    </row>
    <row r="61" customFormat="false" ht="14.4" hidden="false" customHeight="false" outlineLevel="0" collapsed="false">
      <c r="A61" s="74" t="n">
        <f aca="false">IF(ZDROJ!R56=2,ZDROJ!H56,9999)</f>
        <v>9999</v>
      </c>
      <c r="B61" s="74" t="n">
        <f aca="false">IF(ZDROJ!R56=2,ZDROJ!M56,0)</f>
        <v>0</v>
      </c>
      <c r="C61" s="74" t="n">
        <f aca="false">IF(ZDROJ!R56=2,ZDROJ!P56,0)</f>
        <v>0</v>
      </c>
      <c r="D61" s="74" t="n">
        <f aca="false">IF(ZDROJ!R56=2,ZDROJ!N56,0)</f>
        <v>0</v>
      </c>
      <c r="E61" s="74" t="n">
        <f aca="false">IF(ZDROJ!S56=2,ZDROJ!O56,0)</f>
        <v>0</v>
      </c>
      <c r="F61" s="74"/>
      <c r="G61" s="74" t="n">
        <f aca="false">IF(ZDROJ!R56=2,ZDROJ!S56,9999)</f>
        <v>9999</v>
      </c>
      <c r="H61" s="74" t="n">
        <f aca="false">IF(ZDROJ!R56=2,ZDROJ!T56,9999)</f>
        <v>9999</v>
      </c>
      <c r="I61" s="74" t="n">
        <f aca="false">IF(ZDROJ!R56=2,ZDROJ!U56,9999)</f>
        <v>9999</v>
      </c>
      <c r="J61" s="74"/>
      <c r="K61" s="74" t="n">
        <f aca="false">IF(ZDROJ!R56=2,ZDROJ!G56,9999)</f>
        <v>9999</v>
      </c>
      <c r="L61" s="74" t="n">
        <f aca="false">IF(ZDROJ!R56=2,ZDROJ!I56,9999)</f>
        <v>9999</v>
      </c>
      <c r="M61" s="74" t="n">
        <f aca="false">IF(ZDROJ!R56=2,ZDROJ!J56,0)</f>
        <v>0</v>
      </c>
    </row>
    <row r="62" customFormat="false" ht="14.4" hidden="false" customHeight="false" outlineLevel="0" collapsed="false">
      <c r="A62" s="74" t="n">
        <f aca="false">IF(ZDROJ!R58=2,ZDROJ!H58,9999)</f>
        <v>9999</v>
      </c>
      <c r="B62" s="74" t="n">
        <f aca="false">IF(ZDROJ!R58=2,ZDROJ!M58,0)</f>
        <v>0</v>
      </c>
      <c r="C62" s="74" t="n">
        <f aca="false">IF(ZDROJ!R58=2,ZDROJ!P58,0)</f>
        <v>0</v>
      </c>
      <c r="D62" s="74" t="n">
        <f aca="false">IF(ZDROJ!R58=2,ZDROJ!N58,0)</f>
        <v>0</v>
      </c>
      <c r="E62" s="74" t="n">
        <f aca="false">IF(ZDROJ!S58=2,ZDROJ!O58,0)</f>
        <v>0</v>
      </c>
      <c r="F62" s="74"/>
      <c r="G62" s="74" t="n">
        <f aca="false">IF(ZDROJ!R58=2,ZDROJ!S58,9999)</f>
        <v>9999</v>
      </c>
      <c r="H62" s="74" t="n">
        <f aca="false">IF(ZDROJ!R58=2,ZDROJ!T58,9999)</f>
        <v>9999</v>
      </c>
      <c r="I62" s="74" t="n">
        <f aca="false">IF(ZDROJ!R58=2,ZDROJ!U58,9999)</f>
        <v>9999</v>
      </c>
      <c r="J62" s="74"/>
      <c r="K62" s="74" t="n">
        <f aca="false">IF(ZDROJ!R58=2,ZDROJ!G58,9999)</f>
        <v>9999</v>
      </c>
      <c r="L62" s="74" t="n">
        <f aca="false">IF(ZDROJ!R58=2,ZDROJ!I58,9999)</f>
        <v>9999</v>
      </c>
      <c r="M62" s="74" t="n">
        <f aca="false">IF(ZDROJ!R58=2,ZDROJ!J58,0)</f>
        <v>0</v>
      </c>
    </row>
    <row r="63" customFormat="false" ht="14.4" hidden="false" customHeight="false" outlineLevel="0" collapsed="false">
      <c r="A63" s="74" t="n">
        <f aca="false">IF(ZDROJ!R59=2,ZDROJ!H59,9999)</f>
        <v>9999</v>
      </c>
      <c r="B63" s="74" t="n">
        <f aca="false">IF(ZDROJ!R59=2,ZDROJ!M59,0)</f>
        <v>0</v>
      </c>
      <c r="C63" s="74" t="n">
        <f aca="false">IF(ZDROJ!R59=2,ZDROJ!P59,0)</f>
        <v>0</v>
      </c>
      <c r="D63" s="74" t="n">
        <f aca="false">IF(ZDROJ!R59=2,ZDROJ!N59,0)</f>
        <v>0</v>
      </c>
      <c r="E63" s="74" t="n">
        <f aca="false">IF(ZDROJ!S59=2,ZDROJ!O59,0)</f>
        <v>0</v>
      </c>
      <c r="F63" s="74"/>
      <c r="G63" s="74" t="n">
        <f aca="false">IF(ZDROJ!R59=2,ZDROJ!S59,9999)</f>
        <v>9999</v>
      </c>
      <c r="H63" s="74" t="n">
        <f aca="false">IF(ZDROJ!R59=2,ZDROJ!T59,9999)</f>
        <v>9999</v>
      </c>
      <c r="I63" s="74" t="n">
        <f aca="false">IF(ZDROJ!R59=2,ZDROJ!U59,9999)</f>
        <v>9999</v>
      </c>
      <c r="J63" s="74"/>
      <c r="K63" s="74" t="n">
        <f aca="false">IF(ZDROJ!R59=2,ZDROJ!G59,9999)</f>
        <v>9999</v>
      </c>
      <c r="L63" s="74" t="n">
        <f aca="false">IF(ZDROJ!R59=2,ZDROJ!I59,9999)</f>
        <v>9999</v>
      </c>
      <c r="M63" s="74" t="n">
        <f aca="false">IF(ZDROJ!R59=2,ZDROJ!J59,0)</f>
        <v>0</v>
      </c>
    </row>
    <row r="64" customFormat="false" ht="14.4" hidden="false" customHeight="false" outlineLevel="0" collapsed="false">
      <c r="A64" s="74" t="n">
        <f aca="false">IF(ZDROJ!R61=2,ZDROJ!H61,9999)</f>
        <v>9999</v>
      </c>
      <c r="B64" s="74" t="n">
        <f aca="false">IF(ZDROJ!R61=2,ZDROJ!M61,0)</f>
        <v>0</v>
      </c>
      <c r="C64" s="74" t="n">
        <f aca="false">IF(ZDROJ!R61=2,ZDROJ!P61,0)</f>
        <v>0</v>
      </c>
      <c r="D64" s="74" t="n">
        <f aca="false">IF(ZDROJ!R61=2,ZDROJ!N61,0)</f>
        <v>0</v>
      </c>
      <c r="E64" s="74" t="n">
        <f aca="false">IF(ZDROJ!S61=2,ZDROJ!O61,0)</f>
        <v>0</v>
      </c>
      <c r="F64" s="74"/>
      <c r="G64" s="74" t="n">
        <f aca="false">IF(ZDROJ!R61=2,ZDROJ!S61,9999)</f>
        <v>9999</v>
      </c>
      <c r="H64" s="74" t="n">
        <f aca="false">IF(ZDROJ!R61=2,ZDROJ!T61,9999)</f>
        <v>9999</v>
      </c>
      <c r="I64" s="74" t="n">
        <f aca="false">IF(ZDROJ!R61=2,ZDROJ!U61,9999)</f>
        <v>9999</v>
      </c>
      <c r="J64" s="74"/>
      <c r="K64" s="74" t="n">
        <f aca="false">IF(ZDROJ!R61=2,ZDROJ!G61,9999)</f>
        <v>9999</v>
      </c>
      <c r="L64" s="74" t="n">
        <f aca="false">IF(ZDROJ!R61=2,ZDROJ!I61,9999)</f>
        <v>9999</v>
      </c>
      <c r="M64" s="74" t="n">
        <f aca="false">IF(ZDROJ!R61=2,ZDROJ!J61,0)</f>
        <v>0</v>
      </c>
    </row>
    <row r="65" customFormat="false" ht="14.4" hidden="false" customHeight="false" outlineLevel="0" collapsed="false">
      <c r="A65" s="74" t="n">
        <f aca="false">IF(ZDROJ!R63=2,ZDROJ!H63,9999)</f>
        <v>9999</v>
      </c>
      <c r="B65" s="74" t="n">
        <f aca="false">IF(ZDROJ!R63=2,ZDROJ!M63,0)</f>
        <v>0</v>
      </c>
      <c r="C65" s="74" t="n">
        <f aca="false">IF(ZDROJ!R63=2,ZDROJ!P63,0)</f>
        <v>0</v>
      </c>
      <c r="D65" s="74" t="n">
        <f aca="false">IF(ZDROJ!R63=2,ZDROJ!N63,0)</f>
        <v>0</v>
      </c>
      <c r="E65" s="74" t="n">
        <f aca="false">IF(ZDROJ!S63=2,ZDROJ!O63,0)</f>
        <v>0</v>
      </c>
      <c r="F65" s="74"/>
      <c r="G65" s="74" t="n">
        <f aca="false">IF(ZDROJ!R63=2,ZDROJ!S63,9999)</f>
        <v>9999</v>
      </c>
      <c r="H65" s="74" t="n">
        <f aca="false">IF(ZDROJ!R63=2,ZDROJ!T63,9999)</f>
        <v>9999</v>
      </c>
      <c r="I65" s="74" t="n">
        <f aca="false">IF(ZDROJ!R63=2,ZDROJ!U63,9999)</f>
        <v>9999</v>
      </c>
      <c r="J65" s="74"/>
      <c r="K65" s="74" t="n">
        <f aca="false">IF(ZDROJ!R63=2,ZDROJ!G63,9999)</f>
        <v>9999</v>
      </c>
      <c r="L65" s="74" t="n">
        <f aca="false">IF(ZDROJ!R63=2,ZDROJ!I63,9999)</f>
        <v>9999</v>
      </c>
      <c r="M65" s="74" t="n">
        <f aca="false">IF(ZDROJ!R63=2,ZDROJ!J63,0)</f>
        <v>0</v>
      </c>
    </row>
    <row r="66" customFormat="false" ht="14.4" hidden="false" customHeight="false" outlineLevel="0" collapsed="false">
      <c r="A66" s="74" t="n">
        <f aca="false">IF(ZDROJ!R65=2,ZDROJ!H65,9999)</f>
        <v>9999</v>
      </c>
      <c r="B66" s="74" t="n">
        <f aca="false">IF(ZDROJ!R65=2,ZDROJ!M65,0)</f>
        <v>0</v>
      </c>
      <c r="C66" s="74" t="n">
        <f aca="false">IF(ZDROJ!R65=2,ZDROJ!P65,0)</f>
        <v>0</v>
      </c>
      <c r="D66" s="74" t="n">
        <f aca="false">IF(ZDROJ!R65=2,ZDROJ!N65,0)</f>
        <v>0</v>
      </c>
      <c r="E66" s="74" t="n">
        <f aca="false">IF(ZDROJ!S65=2,ZDROJ!O65,0)</f>
        <v>0</v>
      </c>
      <c r="F66" s="74"/>
      <c r="G66" s="74" t="n">
        <f aca="false">IF(ZDROJ!R65=2,ZDROJ!S65,9999)</f>
        <v>9999</v>
      </c>
      <c r="H66" s="74" t="n">
        <f aca="false">IF(ZDROJ!R65=2,ZDROJ!T65,9999)</f>
        <v>9999</v>
      </c>
      <c r="I66" s="74" t="n">
        <f aca="false">IF(ZDROJ!R65=2,ZDROJ!U65,9999)</f>
        <v>9999</v>
      </c>
      <c r="J66" s="74"/>
      <c r="K66" s="74" t="n">
        <f aca="false">IF(ZDROJ!R65=2,ZDROJ!G65,9999)</f>
        <v>9999</v>
      </c>
      <c r="L66" s="74" t="n">
        <f aca="false">IF(ZDROJ!R65=2,ZDROJ!I65,9999)</f>
        <v>9999</v>
      </c>
      <c r="M66" s="74" t="n">
        <f aca="false">IF(ZDROJ!R65=2,ZDROJ!J65,0)</f>
        <v>0</v>
      </c>
    </row>
    <row r="67" customFormat="false" ht="14.4" hidden="false" customHeight="false" outlineLevel="0" collapsed="false">
      <c r="A67" s="74" t="n">
        <f aca="false">IF(ZDROJ!R66=2,ZDROJ!H66,9999)</f>
        <v>9999</v>
      </c>
      <c r="B67" s="74" t="n">
        <f aca="false">IF(ZDROJ!R66=2,ZDROJ!M66,0)</f>
        <v>0</v>
      </c>
      <c r="C67" s="74" t="n">
        <f aca="false">IF(ZDROJ!R66=2,ZDROJ!P66,0)</f>
        <v>0</v>
      </c>
      <c r="D67" s="74" t="n">
        <f aca="false">IF(ZDROJ!R66=2,ZDROJ!N66,0)</f>
        <v>0</v>
      </c>
      <c r="E67" s="74" t="n">
        <f aca="false">IF(ZDROJ!S66=2,ZDROJ!O66,0)</f>
        <v>0</v>
      </c>
      <c r="F67" s="74"/>
      <c r="G67" s="74" t="n">
        <f aca="false">IF(ZDROJ!R66=2,ZDROJ!S66,9999)</f>
        <v>9999</v>
      </c>
      <c r="H67" s="74" t="n">
        <f aca="false">IF(ZDROJ!R66=2,ZDROJ!T66,9999)</f>
        <v>9999</v>
      </c>
      <c r="I67" s="74" t="n">
        <f aca="false">IF(ZDROJ!R66=2,ZDROJ!U66,9999)</f>
        <v>9999</v>
      </c>
      <c r="J67" s="74"/>
      <c r="K67" s="74" t="n">
        <f aca="false">IF(ZDROJ!R66=2,ZDROJ!G66,9999)</f>
        <v>9999</v>
      </c>
      <c r="L67" s="74" t="n">
        <f aca="false">IF(ZDROJ!R66=2,ZDROJ!I66,9999)</f>
        <v>9999</v>
      </c>
      <c r="M67" s="74" t="n">
        <f aca="false">IF(ZDROJ!R66=2,ZDROJ!J66,0)</f>
        <v>0</v>
      </c>
    </row>
    <row r="68" customFormat="false" ht="14.4" hidden="false" customHeight="false" outlineLevel="0" collapsed="false">
      <c r="A68" s="74" t="n">
        <f aca="false">IF(ZDROJ!R67=2,ZDROJ!H67,9999)</f>
        <v>9999</v>
      </c>
      <c r="B68" s="74" t="n">
        <f aca="false">IF(ZDROJ!R67=2,ZDROJ!M67,0)</f>
        <v>0</v>
      </c>
      <c r="C68" s="74" t="n">
        <f aca="false">IF(ZDROJ!R67=2,ZDROJ!P67,0)</f>
        <v>0</v>
      </c>
      <c r="D68" s="74" t="n">
        <f aca="false">IF(ZDROJ!R67=2,ZDROJ!N67,0)</f>
        <v>0</v>
      </c>
      <c r="E68" s="74" t="n">
        <f aca="false">IF(ZDROJ!S67=2,ZDROJ!O67,0)</f>
        <v>0</v>
      </c>
      <c r="F68" s="74"/>
      <c r="G68" s="74" t="n">
        <f aca="false">IF(ZDROJ!R67=2,ZDROJ!S67,9999)</f>
        <v>9999</v>
      </c>
      <c r="H68" s="74" t="n">
        <f aca="false">IF(ZDROJ!R67=2,ZDROJ!T67,9999)</f>
        <v>9999</v>
      </c>
      <c r="I68" s="74" t="n">
        <f aca="false">IF(ZDROJ!R67=2,ZDROJ!U67,9999)</f>
        <v>9999</v>
      </c>
      <c r="J68" s="74"/>
      <c r="K68" s="74" t="n">
        <f aca="false">IF(ZDROJ!R67=2,ZDROJ!G67,9999)</f>
        <v>9999</v>
      </c>
      <c r="L68" s="74" t="n">
        <f aca="false">IF(ZDROJ!R67=2,ZDROJ!I67,9999)</f>
        <v>9999</v>
      </c>
      <c r="M68" s="74" t="n">
        <f aca="false">IF(ZDROJ!R67=2,ZDROJ!J67,0)</f>
        <v>0</v>
      </c>
    </row>
    <row r="69" customFormat="false" ht="14.4" hidden="false" customHeight="false" outlineLevel="0" collapsed="false">
      <c r="A69" s="74" t="n">
        <f aca="false">IF(ZDROJ!R68=2,ZDROJ!H68,9999)</f>
        <v>9999</v>
      </c>
      <c r="B69" s="74" t="n">
        <f aca="false">IF(ZDROJ!R68=2,ZDROJ!M68,0)</f>
        <v>0</v>
      </c>
      <c r="C69" s="74" t="n">
        <f aca="false">IF(ZDROJ!R68=2,ZDROJ!P68,0)</f>
        <v>0</v>
      </c>
      <c r="D69" s="74" t="n">
        <f aca="false">IF(ZDROJ!R68=2,ZDROJ!N68,0)</f>
        <v>0</v>
      </c>
      <c r="E69" s="74" t="n">
        <f aca="false">IF(ZDROJ!S68=2,ZDROJ!O68,0)</f>
        <v>0</v>
      </c>
      <c r="F69" s="74"/>
      <c r="G69" s="74" t="n">
        <f aca="false">IF(ZDROJ!R68=2,ZDROJ!S68,9999)</f>
        <v>9999</v>
      </c>
      <c r="H69" s="74" t="n">
        <f aca="false">IF(ZDROJ!R68=2,ZDROJ!T68,9999)</f>
        <v>9999</v>
      </c>
      <c r="I69" s="74" t="n">
        <f aca="false">IF(ZDROJ!R68=2,ZDROJ!U68,9999)</f>
        <v>9999</v>
      </c>
      <c r="J69" s="74"/>
      <c r="K69" s="74" t="n">
        <f aca="false">IF(ZDROJ!R68=2,ZDROJ!G68,9999)</f>
        <v>9999</v>
      </c>
      <c r="L69" s="74" t="n">
        <f aca="false">IF(ZDROJ!R68=2,ZDROJ!I68,9999)</f>
        <v>9999</v>
      </c>
      <c r="M69" s="74" t="n">
        <f aca="false">IF(ZDROJ!R68=2,ZDROJ!J68,0)</f>
        <v>0</v>
      </c>
    </row>
    <row r="70" customFormat="false" ht="14.4" hidden="false" customHeight="false" outlineLevel="0" collapsed="false">
      <c r="A70" s="74" t="n">
        <f aca="false">IF(ZDROJ!R69=2,ZDROJ!H69,9999)</f>
        <v>9999</v>
      </c>
      <c r="B70" s="74" t="n">
        <f aca="false">IF(ZDROJ!R69=2,ZDROJ!M69,0)</f>
        <v>0</v>
      </c>
      <c r="C70" s="74" t="n">
        <f aca="false">IF(ZDROJ!R69=2,ZDROJ!P69,0)</f>
        <v>0</v>
      </c>
      <c r="D70" s="74" t="n">
        <f aca="false">IF(ZDROJ!R69=2,ZDROJ!N69,0)</f>
        <v>0</v>
      </c>
      <c r="E70" s="74" t="n">
        <f aca="false">IF(ZDROJ!S69=2,ZDROJ!O69,0)</f>
        <v>0</v>
      </c>
      <c r="F70" s="74"/>
      <c r="G70" s="74" t="n">
        <f aca="false">IF(ZDROJ!R69=2,ZDROJ!S69,9999)</f>
        <v>9999</v>
      </c>
      <c r="H70" s="74" t="n">
        <f aca="false">IF(ZDROJ!R69=2,ZDROJ!T69,9999)</f>
        <v>9999</v>
      </c>
      <c r="I70" s="74" t="n">
        <f aca="false">IF(ZDROJ!R69=2,ZDROJ!U69,9999)</f>
        <v>9999</v>
      </c>
      <c r="J70" s="74"/>
      <c r="K70" s="74" t="n">
        <f aca="false">IF(ZDROJ!R69=2,ZDROJ!G69,9999)</f>
        <v>9999</v>
      </c>
      <c r="L70" s="74" t="n">
        <f aca="false">IF(ZDROJ!R69=2,ZDROJ!I69,9999)</f>
        <v>9999</v>
      </c>
      <c r="M70" s="74" t="n">
        <f aca="false">IF(ZDROJ!R69=2,ZDROJ!J69,0)</f>
        <v>0</v>
      </c>
    </row>
    <row r="71" customFormat="false" ht="14.4" hidden="false" customHeight="false" outlineLevel="0" collapsed="false">
      <c r="A71" s="74" t="n">
        <f aca="false">IF(ZDROJ!R70=2,ZDROJ!H70,9999)</f>
        <v>9999</v>
      </c>
      <c r="B71" s="74" t="n">
        <f aca="false">IF(ZDROJ!R70=2,ZDROJ!M70,0)</f>
        <v>0</v>
      </c>
      <c r="C71" s="74" t="n">
        <f aca="false">IF(ZDROJ!R70=2,ZDROJ!P70,0)</f>
        <v>0</v>
      </c>
      <c r="D71" s="74" t="n">
        <f aca="false">IF(ZDROJ!R70=2,ZDROJ!N70,0)</f>
        <v>0</v>
      </c>
      <c r="E71" s="74" t="n">
        <f aca="false">IF(ZDROJ!S70=2,ZDROJ!O70,0)</f>
        <v>0</v>
      </c>
      <c r="F71" s="74"/>
      <c r="G71" s="74" t="n">
        <f aca="false">IF(ZDROJ!R70=2,ZDROJ!S70,9999)</f>
        <v>9999</v>
      </c>
      <c r="H71" s="74" t="n">
        <f aca="false">IF(ZDROJ!R70=2,ZDROJ!T70,9999)</f>
        <v>9999</v>
      </c>
      <c r="I71" s="74" t="n">
        <f aca="false">IF(ZDROJ!R70=2,ZDROJ!U70,9999)</f>
        <v>9999</v>
      </c>
      <c r="J71" s="74"/>
      <c r="K71" s="74" t="n">
        <f aca="false">IF(ZDROJ!R70=2,ZDROJ!G70,9999)</f>
        <v>9999</v>
      </c>
      <c r="L71" s="74" t="n">
        <f aca="false">IF(ZDROJ!R70=2,ZDROJ!I70,9999)</f>
        <v>9999</v>
      </c>
      <c r="M71" s="74" t="n">
        <f aca="false">IF(ZDROJ!R70=2,ZDROJ!J70,0)</f>
        <v>0</v>
      </c>
    </row>
    <row r="72" customFormat="false" ht="14.4" hidden="false" customHeight="false" outlineLevel="0" collapsed="false">
      <c r="A72" s="74" t="n">
        <f aca="false">IF(ZDROJ!R71=2,ZDROJ!H71,9999)</f>
        <v>9999</v>
      </c>
      <c r="B72" s="74" t="n">
        <f aca="false">IF(ZDROJ!R71=2,ZDROJ!M71,0)</f>
        <v>0</v>
      </c>
      <c r="C72" s="74" t="n">
        <f aca="false">IF(ZDROJ!R71=2,ZDROJ!P71,0)</f>
        <v>0</v>
      </c>
      <c r="D72" s="74" t="n">
        <f aca="false">IF(ZDROJ!R71=2,ZDROJ!N71,0)</f>
        <v>0</v>
      </c>
      <c r="E72" s="74" t="n">
        <f aca="false">IF(ZDROJ!S71=2,ZDROJ!O71,0)</f>
        <v>0</v>
      </c>
      <c r="F72" s="74"/>
      <c r="G72" s="74" t="n">
        <f aca="false">IF(ZDROJ!R71=2,ZDROJ!S71,9999)</f>
        <v>9999</v>
      </c>
      <c r="H72" s="74" t="n">
        <f aca="false">IF(ZDROJ!R71=2,ZDROJ!T71,9999)</f>
        <v>9999</v>
      </c>
      <c r="I72" s="74" t="n">
        <f aca="false">IF(ZDROJ!R71=2,ZDROJ!U71,9999)</f>
        <v>9999</v>
      </c>
      <c r="J72" s="74"/>
      <c r="K72" s="74" t="n">
        <f aca="false">IF(ZDROJ!R71=2,ZDROJ!G71,9999)</f>
        <v>9999</v>
      </c>
      <c r="L72" s="74" t="n">
        <f aca="false">IF(ZDROJ!R71=2,ZDROJ!I71,9999)</f>
        <v>9999</v>
      </c>
      <c r="M72" s="74" t="n">
        <f aca="false">IF(ZDROJ!R71=2,ZDROJ!J71,0)</f>
        <v>0</v>
      </c>
    </row>
    <row r="73" customFormat="false" ht="14.4" hidden="false" customHeight="false" outlineLevel="0" collapsed="false">
      <c r="A73" s="74" t="n">
        <f aca="false">IF(ZDROJ!R72=2,ZDROJ!H72,9999)</f>
        <v>9999</v>
      </c>
      <c r="B73" s="74" t="n">
        <f aca="false">IF(ZDROJ!R72=2,ZDROJ!M72,0)</f>
        <v>0</v>
      </c>
      <c r="C73" s="74" t="n">
        <f aca="false">IF(ZDROJ!R72=2,ZDROJ!P72,0)</f>
        <v>0</v>
      </c>
      <c r="D73" s="74" t="n">
        <f aca="false">IF(ZDROJ!R72=2,ZDROJ!N72,0)</f>
        <v>0</v>
      </c>
      <c r="E73" s="74" t="n">
        <f aca="false">IF(ZDROJ!S72=2,ZDROJ!O72,0)</f>
        <v>0</v>
      </c>
      <c r="F73" s="74"/>
      <c r="G73" s="74" t="n">
        <f aca="false">IF(ZDROJ!R72=2,ZDROJ!S72,9999)</f>
        <v>9999</v>
      </c>
      <c r="H73" s="74" t="n">
        <f aca="false">IF(ZDROJ!R72=2,ZDROJ!T72,9999)</f>
        <v>9999</v>
      </c>
      <c r="I73" s="74" t="n">
        <f aca="false">IF(ZDROJ!R72=2,ZDROJ!U72,9999)</f>
        <v>9999</v>
      </c>
      <c r="J73" s="74"/>
      <c r="K73" s="74" t="n">
        <f aca="false">IF(ZDROJ!R72=2,ZDROJ!G72,9999)</f>
        <v>9999</v>
      </c>
      <c r="L73" s="74" t="n">
        <f aca="false">IF(ZDROJ!R72=2,ZDROJ!I72,9999)</f>
        <v>9999</v>
      </c>
      <c r="M73" s="74" t="n">
        <f aca="false">IF(ZDROJ!R72=2,ZDROJ!J72,0)</f>
        <v>0</v>
      </c>
    </row>
    <row r="74" customFormat="false" ht="14.4" hidden="false" customHeight="false" outlineLevel="0" collapsed="false">
      <c r="A74" s="74" t="n">
        <f aca="false">IF(ZDROJ!R73=2,ZDROJ!H73,9999)</f>
        <v>9999</v>
      </c>
      <c r="B74" s="74" t="n">
        <f aca="false">IF(ZDROJ!R73=2,ZDROJ!M73,0)</f>
        <v>0</v>
      </c>
      <c r="C74" s="74" t="n">
        <f aca="false">IF(ZDROJ!R73=2,ZDROJ!P73,0)</f>
        <v>0</v>
      </c>
      <c r="D74" s="74" t="n">
        <f aca="false">IF(ZDROJ!R73=2,ZDROJ!N73,0)</f>
        <v>0</v>
      </c>
      <c r="E74" s="74" t="n">
        <f aca="false">IF(ZDROJ!S73=2,ZDROJ!O73,0)</f>
        <v>0</v>
      </c>
      <c r="F74" s="74"/>
      <c r="G74" s="74" t="n">
        <f aca="false">IF(ZDROJ!R73=2,ZDROJ!S73,9999)</f>
        <v>9999</v>
      </c>
      <c r="H74" s="74" t="n">
        <f aca="false">IF(ZDROJ!R73=2,ZDROJ!T73,9999)</f>
        <v>9999</v>
      </c>
      <c r="I74" s="74" t="n">
        <f aca="false">IF(ZDROJ!R73=2,ZDROJ!U73,9999)</f>
        <v>9999</v>
      </c>
      <c r="J74" s="74"/>
      <c r="K74" s="74" t="n">
        <f aca="false">IF(ZDROJ!R73=2,ZDROJ!G73,9999)</f>
        <v>9999</v>
      </c>
      <c r="L74" s="74" t="n">
        <f aca="false">IF(ZDROJ!R73=2,ZDROJ!I73,9999)</f>
        <v>9999</v>
      </c>
      <c r="M74" s="74" t="n">
        <f aca="false">IF(ZDROJ!R73=2,ZDROJ!J73,0)</f>
        <v>0</v>
      </c>
    </row>
    <row r="75" customFormat="false" ht="14.4" hidden="false" customHeight="false" outlineLevel="0" collapsed="false">
      <c r="A75" s="74" t="n">
        <f aca="false">IF(ZDROJ!R74=2,ZDROJ!H74,9999)</f>
        <v>9999</v>
      </c>
      <c r="B75" s="74" t="n">
        <f aca="false">IF(ZDROJ!R74=2,ZDROJ!M74,0)</f>
        <v>0</v>
      </c>
      <c r="C75" s="74" t="n">
        <f aca="false">IF(ZDROJ!R74=2,ZDROJ!P74,0)</f>
        <v>0</v>
      </c>
      <c r="D75" s="74" t="n">
        <f aca="false">IF(ZDROJ!R74=2,ZDROJ!N74,0)</f>
        <v>0</v>
      </c>
      <c r="E75" s="74" t="n">
        <f aca="false">IF(ZDROJ!S74=2,ZDROJ!O74,0)</f>
        <v>0</v>
      </c>
      <c r="F75" s="74"/>
      <c r="G75" s="74" t="n">
        <f aca="false">IF(ZDROJ!R74=2,ZDROJ!S74,9999)</f>
        <v>9999</v>
      </c>
      <c r="H75" s="74" t="n">
        <f aca="false">IF(ZDROJ!R74=2,ZDROJ!T74,9999)</f>
        <v>9999</v>
      </c>
      <c r="I75" s="74" t="n">
        <f aca="false">IF(ZDROJ!R74=2,ZDROJ!U74,9999)</f>
        <v>9999</v>
      </c>
      <c r="J75" s="74"/>
      <c r="K75" s="74" t="n">
        <f aca="false">IF(ZDROJ!R74=2,ZDROJ!G74,9999)</f>
        <v>9999</v>
      </c>
      <c r="L75" s="74" t="n">
        <f aca="false">IF(ZDROJ!R74=2,ZDROJ!I74,9999)</f>
        <v>9999</v>
      </c>
      <c r="M75" s="74" t="n">
        <f aca="false">IF(ZDROJ!R74=2,ZDROJ!J74,0)</f>
        <v>0</v>
      </c>
    </row>
    <row r="76" customFormat="false" ht="14.4" hidden="false" customHeight="false" outlineLevel="0" collapsed="false">
      <c r="A76" s="74" t="n">
        <f aca="false">IF(ZDROJ!R75=2,ZDROJ!H75,9999)</f>
        <v>9999</v>
      </c>
      <c r="B76" s="74" t="n">
        <f aca="false">IF(ZDROJ!R75=2,ZDROJ!M75,0)</f>
        <v>0</v>
      </c>
      <c r="C76" s="74" t="n">
        <f aca="false">IF(ZDROJ!R75=2,ZDROJ!P75,0)</f>
        <v>0</v>
      </c>
      <c r="D76" s="74" t="n">
        <f aca="false">IF(ZDROJ!R75=2,ZDROJ!N75,0)</f>
        <v>0</v>
      </c>
      <c r="E76" s="74" t="n">
        <f aca="false">IF(ZDROJ!S75=2,ZDROJ!O75,0)</f>
        <v>0</v>
      </c>
      <c r="F76" s="74"/>
      <c r="G76" s="74" t="n">
        <f aca="false">IF(ZDROJ!R75=2,ZDROJ!S75,9999)</f>
        <v>9999</v>
      </c>
      <c r="H76" s="74" t="n">
        <f aca="false">IF(ZDROJ!R75=2,ZDROJ!T75,9999)</f>
        <v>9999</v>
      </c>
      <c r="I76" s="74" t="n">
        <f aca="false">IF(ZDROJ!R75=2,ZDROJ!U75,9999)</f>
        <v>9999</v>
      </c>
      <c r="J76" s="74"/>
      <c r="K76" s="74" t="n">
        <f aca="false">IF(ZDROJ!R75=2,ZDROJ!G75,9999)</f>
        <v>9999</v>
      </c>
      <c r="L76" s="74" t="n">
        <f aca="false">IF(ZDROJ!R75=2,ZDROJ!I75,9999)</f>
        <v>9999</v>
      </c>
      <c r="M76" s="74" t="n">
        <f aca="false">IF(ZDROJ!R75=2,ZDROJ!J75,0)</f>
        <v>0</v>
      </c>
    </row>
    <row r="77" customFormat="false" ht="14.4" hidden="false" customHeight="false" outlineLevel="0" collapsed="false">
      <c r="A77" s="74" t="n">
        <f aca="false">IF(ZDROJ!R76=2,ZDROJ!H76,9999)</f>
        <v>9999</v>
      </c>
      <c r="B77" s="74" t="n">
        <f aca="false">IF(ZDROJ!R76=2,ZDROJ!M76,0)</f>
        <v>0</v>
      </c>
      <c r="C77" s="74" t="n">
        <f aca="false">IF(ZDROJ!R76=2,ZDROJ!P76,0)</f>
        <v>0</v>
      </c>
      <c r="D77" s="74" t="n">
        <f aca="false">IF(ZDROJ!R76=2,ZDROJ!N76,0)</f>
        <v>0</v>
      </c>
      <c r="E77" s="74" t="n">
        <f aca="false">IF(ZDROJ!S76=2,ZDROJ!O76,0)</f>
        <v>0</v>
      </c>
      <c r="F77" s="74"/>
      <c r="G77" s="74" t="n">
        <f aca="false">IF(ZDROJ!R76=2,ZDROJ!S76,9999)</f>
        <v>9999</v>
      </c>
      <c r="H77" s="74" t="n">
        <f aca="false">IF(ZDROJ!R76=2,ZDROJ!T76,9999)</f>
        <v>9999</v>
      </c>
      <c r="I77" s="74" t="n">
        <f aca="false">IF(ZDROJ!R76=2,ZDROJ!U76,9999)</f>
        <v>9999</v>
      </c>
      <c r="J77" s="74"/>
      <c r="K77" s="74" t="n">
        <f aca="false">IF(ZDROJ!R76=2,ZDROJ!G76,9999)</f>
        <v>9999</v>
      </c>
      <c r="L77" s="74" t="n">
        <f aca="false">IF(ZDROJ!R76=2,ZDROJ!I76,9999)</f>
        <v>9999</v>
      </c>
      <c r="M77" s="74" t="n">
        <f aca="false">IF(ZDROJ!R76=2,ZDROJ!J76,0)</f>
        <v>0</v>
      </c>
    </row>
    <row r="78" customFormat="false" ht="14.4" hidden="false" customHeight="false" outlineLevel="0" collapsed="false">
      <c r="A78" s="74" t="n">
        <f aca="false">IF(ZDROJ!R77=2,ZDROJ!H77,9999)</f>
        <v>9999</v>
      </c>
      <c r="B78" s="74" t="n">
        <f aca="false">IF(ZDROJ!R77=2,ZDROJ!M77,0)</f>
        <v>0</v>
      </c>
      <c r="C78" s="74" t="n">
        <f aca="false">IF(ZDROJ!R77=2,ZDROJ!P77,0)</f>
        <v>0</v>
      </c>
      <c r="D78" s="74" t="n">
        <f aca="false">IF(ZDROJ!R77=2,ZDROJ!N77,0)</f>
        <v>0</v>
      </c>
      <c r="E78" s="74" t="n">
        <f aca="false">IF(ZDROJ!S77=2,ZDROJ!O77,0)</f>
        <v>0</v>
      </c>
      <c r="F78" s="74"/>
      <c r="G78" s="74" t="n">
        <f aca="false">IF(ZDROJ!R77=2,ZDROJ!S77,9999)</f>
        <v>9999</v>
      </c>
      <c r="H78" s="74" t="n">
        <f aca="false">IF(ZDROJ!R77=2,ZDROJ!T77,9999)</f>
        <v>9999</v>
      </c>
      <c r="I78" s="74" t="n">
        <f aca="false">IF(ZDROJ!R77=2,ZDROJ!U77,9999)</f>
        <v>9999</v>
      </c>
      <c r="J78" s="74"/>
      <c r="K78" s="74" t="n">
        <f aca="false">IF(ZDROJ!R77=2,ZDROJ!G77,9999)</f>
        <v>9999</v>
      </c>
      <c r="L78" s="74" t="n">
        <f aca="false">IF(ZDROJ!R77=2,ZDROJ!I77,9999)</f>
        <v>9999</v>
      </c>
      <c r="M78" s="74" t="n">
        <f aca="false">IF(ZDROJ!R77=2,ZDROJ!J77,0)</f>
        <v>0</v>
      </c>
    </row>
    <row r="79" customFormat="false" ht="14.4" hidden="false" customHeight="false" outlineLevel="0" collapsed="false">
      <c r="A79" s="74" t="n">
        <f aca="false">IF(ZDROJ!R78=2,ZDROJ!H78,9999)</f>
        <v>9999</v>
      </c>
      <c r="B79" s="74" t="n">
        <f aca="false">IF(ZDROJ!R78=2,ZDROJ!M78,0)</f>
        <v>0</v>
      </c>
      <c r="C79" s="74" t="n">
        <f aca="false">IF(ZDROJ!R78=2,ZDROJ!P78,0)</f>
        <v>0</v>
      </c>
      <c r="D79" s="74" t="n">
        <f aca="false">IF(ZDROJ!R78=2,ZDROJ!N78,0)</f>
        <v>0</v>
      </c>
      <c r="E79" s="74" t="n">
        <f aca="false">IF(ZDROJ!S78=2,ZDROJ!O78,0)</f>
        <v>0</v>
      </c>
      <c r="F79" s="74"/>
      <c r="G79" s="74" t="n">
        <f aca="false">IF(ZDROJ!R78=2,ZDROJ!S78,9999)</f>
        <v>9999</v>
      </c>
      <c r="H79" s="74" t="n">
        <f aca="false">IF(ZDROJ!R78=2,ZDROJ!T78,9999)</f>
        <v>9999</v>
      </c>
      <c r="I79" s="74" t="n">
        <f aca="false">IF(ZDROJ!R78=2,ZDROJ!U78,9999)</f>
        <v>9999</v>
      </c>
      <c r="J79" s="74"/>
      <c r="K79" s="74" t="n">
        <f aca="false">IF(ZDROJ!R78=2,ZDROJ!G78,9999)</f>
        <v>9999</v>
      </c>
      <c r="L79" s="74" t="n">
        <f aca="false">IF(ZDROJ!R78=2,ZDROJ!I78,9999)</f>
        <v>9999</v>
      </c>
      <c r="M79" s="74" t="n">
        <f aca="false">IF(ZDROJ!R78=2,ZDROJ!J78,0)</f>
        <v>0</v>
      </c>
    </row>
    <row r="80" customFormat="false" ht="14.4" hidden="false" customHeight="false" outlineLevel="0" collapsed="false">
      <c r="A80" s="74" t="n">
        <f aca="false">IF(ZDROJ!R79=2,ZDROJ!H79,9999)</f>
        <v>9999</v>
      </c>
      <c r="B80" s="74" t="n">
        <f aca="false">IF(ZDROJ!R79=2,ZDROJ!M79,0)</f>
        <v>0</v>
      </c>
      <c r="C80" s="74" t="n">
        <f aca="false">IF(ZDROJ!R79=2,ZDROJ!P79,0)</f>
        <v>0</v>
      </c>
      <c r="D80" s="74" t="n">
        <f aca="false">IF(ZDROJ!R79=2,ZDROJ!N79,0)</f>
        <v>0</v>
      </c>
      <c r="E80" s="74" t="n">
        <f aca="false">IF(ZDROJ!S79=2,ZDROJ!O79,0)</f>
        <v>0</v>
      </c>
      <c r="F80" s="74"/>
      <c r="G80" s="74" t="n">
        <f aca="false">IF(ZDROJ!R79=2,ZDROJ!S79,9999)</f>
        <v>9999</v>
      </c>
      <c r="H80" s="74" t="n">
        <f aca="false">IF(ZDROJ!R79=2,ZDROJ!T79,9999)</f>
        <v>9999</v>
      </c>
      <c r="I80" s="74" t="n">
        <f aca="false">IF(ZDROJ!R79=2,ZDROJ!U79,9999)</f>
        <v>9999</v>
      </c>
      <c r="J80" s="74"/>
      <c r="K80" s="74" t="n">
        <f aca="false">IF(ZDROJ!R79=2,ZDROJ!G79,9999)</f>
        <v>9999</v>
      </c>
      <c r="L80" s="74" t="n">
        <f aca="false">IF(ZDROJ!R79=2,ZDROJ!I79,9999)</f>
        <v>9999</v>
      </c>
      <c r="M80" s="74" t="n">
        <f aca="false">IF(ZDROJ!R79=2,ZDROJ!J79,0)</f>
        <v>0</v>
      </c>
    </row>
    <row r="81" customFormat="false" ht="14.4" hidden="false" customHeight="false" outlineLevel="0" collapsed="false">
      <c r="A81" s="74" t="n">
        <f aca="false">IF(ZDROJ!R80=2,ZDROJ!H80,9999)</f>
        <v>9999</v>
      </c>
      <c r="B81" s="74" t="n">
        <f aca="false">IF(ZDROJ!R80=2,ZDROJ!M80,0)</f>
        <v>0</v>
      </c>
      <c r="C81" s="74" t="n">
        <f aca="false">IF(ZDROJ!R80=2,ZDROJ!P80,0)</f>
        <v>0</v>
      </c>
      <c r="D81" s="74" t="n">
        <f aca="false">IF(ZDROJ!R80=2,ZDROJ!N80,0)</f>
        <v>0</v>
      </c>
      <c r="E81" s="74" t="n">
        <f aca="false">IF(ZDROJ!S80=2,ZDROJ!O80,0)</f>
        <v>0</v>
      </c>
      <c r="F81" s="74"/>
      <c r="G81" s="74" t="n">
        <f aca="false">IF(ZDROJ!R80=2,ZDROJ!S80,9999)</f>
        <v>9999</v>
      </c>
      <c r="H81" s="74" t="n">
        <f aca="false">IF(ZDROJ!R80=2,ZDROJ!T80,9999)</f>
        <v>9999</v>
      </c>
      <c r="I81" s="74" t="n">
        <f aca="false">IF(ZDROJ!R80=2,ZDROJ!U80,9999)</f>
        <v>9999</v>
      </c>
      <c r="J81" s="74"/>
      <c r="K81" s="74" t="n">
        <f aca="false">IF(ZDROJ!R80=2,ZDROJ!G80,9999)</f>
        <v>9999</v>
      </c>
      <c r="L81" s="74" t="n">
        <f aca="false">IF(ZDROJ!R80=2,ZDROJ!I80,9999)</f>
        <v>9999</v>
      </c>
      <c r="M81" s="74" t="n">
        <f aca="false">IF(ZDROJ!R80=2,ZDROJ!J80,0)</f>
        <v>0</v>
      </c>
    </row>
    <row r="82" customFormat="false" ht="14.4" hidden="false" customHeight="false" outlineLevel="0" collapsed="false">
      <c r="A82" s="74" t="n">
        <f aca="false">IF(ZDROJ!R81=2,ZDROJ!H81,9999)</f>
        <v>9999</v>
      </c>
      <c r="B82" s="74" t="n">
        <f aca="false">IF(ZDROJ!R81=2,ZDROJ!M81,0)</f>
        <v>0</v>
      </c>
      <c r="C82" s="74" t="n">
        <f aca="false">IF(ZDROJ!R81=2,ZDROJ!P81,0)</f>
        <v>0</v>
      </c>
      <c r="D82" s="74" t="n">
        <f aca="false">IF(ZDROJ!R81=2,ZDROJ!N81,0)</f>
        <v>0</v>
      </c>
      <c r="E82" s="74" t="n">
        <f aca="false">IF(ZDROJ!S81=2,ZDROJ!O81,0)</f>
        <v>0</v>
      </c>
      <c r="F82" s="74"/>
      <c r="G82" s="74" t="n">
        <f aca="false">IF(ZDROJ!R81=2,ZDROJ!S81,9999)</f>
        <v>9999</v>
      </c>
      <c r="H82" s="74" t="n">
        <f aca="false">IF(ZDROJ!R81=2,ZDROJ!T81,9999)</f>
        <v>9999</v>
      </c>
      <c r="I82" s="74" t="n">
        <f aca="false">IF(ZDROJ!R81=2,ZDROJ!U81,9999)</f>
        <v>9999</v>
      </c>
      <c r="J82" s="74"/>
      <c r="K82" s="74" t="n">
        <f aca="false">IF(ZDROJ!R81=2,ZDROJ!G81,9999)</f>
        <v>9999</v>
      </c>
      <c r="L82" s="74" t="n">
        <f aca="false">IF(ZDROJ!R81=2,ZDROJ!I81,9999)</f>
        <v>9999</v>
      </c>
      <c r="M82" s="74" t="n">
        <f aca="false">IF(ZDROJ!R81=2,ZDROJ!J81,0)</f>
        <v>0</v>
      </c>
    </row>
    <row r="83" customFormat="false" ht="14.4" hidden="false" customHeight="false" outlineLevel="0" collapsed="false">
      <c r="A83" s="74" t="n">
        <f aca="false">IF(ZDROJ!R82=2,ZDROJ!H82,9999)</f>
        <v>9999</v>
      </c>
      <c r="B83" s="74" t="n">
        <f aca="false">IF(ZDROJ!R82=2,ZDROJ!M82,0)</f>
        <v>0</v>
      </c>
      <c r="C83" s="74" t="n">
        <f aca="false">IF(ZDROJ!R82=2,ZDROJ!P82,0)</f>
        <v>0</v>
      </c>
      <c r="D83" s="74" t="n">
        <f aca="false">IF(ZDROJ!R82=2,ZDROJ!N82,0)</f>
        <v>0</v>
      </c>
      <c r="E83" s="74" t="n">
        <f aca="false">IF(ZDROJ!S82=2,ZDROJ!O82,0)</f>
        <v>0</v>
      </c>
      <c r="F83" s="74"/>
      <c r="G83" s="74" t="n">
        <f aca="false">IF(ZDROJ!R82=2,ZDROJ!S82,9999)</f>
        <v>9999</v>
      </c>
      <c r="H83" s="74" t="n">
        <f aca="false">IF(ZDROJ!R82=2,ZDROJ!T82,9999)</f>
        <v>9999</v>
      </c>
      <c r="I83" s="74" t="n">
        <f aca="false">IF(ZDROJ!R82=2,ZDROJ!U82,9999)</f>
        <v>9999</v>
      </c>
      <c r="J83" s="74"/>
      <c r="K83" s="74" t="n">
        <f aca="false">IF(ZDROJ!R82=2,ZDROJ!G82,9999)</f>
        <v>9999</v>
      </c>
      <c r="L83" s="74" t="n">
        <f aca="false">IF(ZDROJ!R82=2,ZDROJ!I82,9999)</f>
        <v>9999</v>
      </c>
      <c r="M83" s="74" t="n">
        <f aca="false">IF(ZDROJ!R82=2,ZDROJ!J82,0)</f>
        <v>0</v>
      </c>
    </row>
    <row r="84" customFormat="false" ht="14.4" hidden="false" customHeight="false" outlineLevel="0" collapsed="false">
      <c r="A84" s="74" t="n">
        <f aca="false">IF(ZDROJ!R83=2,ZDROJ!H83,9999)</f>
        <v>9999</v>
      </c>
      <c r="B84" s="74" t="n">
        <f aca="false">IF(ZDROJ!R83=2,ZDROJ!M83,0)</f>
        <v>0</v>
      </c>
      <c r="C84" s="74" t="n">
        <f aca="false">IF(ZDROJ!R83=2,ZDROJ!P83,0)</f>
        <v>0</v>
      </c>
      <c r="D84" s="74" t="n">
        <f aca="false">IF(ZDROJ!R83=2,ZDROJ!N83,0)</f>
        <v>0</v>
      </c>
      <c r="E84" s="74" t="n">
        <f aca="false">IF(ZDROJ!S83=2,ZDROJ!O83,0)</f>
        <v>0</v>
      </c>
      <c r="F84" s="74"/>
      <c r="G84" s="74" t="n">
        <f aca="false">IF(ZDROJ!R83=2,ZDROJ!S83,9999)</f>
        <v>9999</v>
      </c>
      <c r="H84" s="74" t="n">
        <f aca="false">IF(ZDROJ!R83=2,ZDROJ!T83,9999)</f>
        <v>9999</v>
      </c>
      <c r="I84" s="74" t="n">
        <f aca="false">IF(ZDROJ!R83=2,ZDROJ!U83,9999)</f>
        <v>9999</v>
      </c>
      <c r="J84" s="74"/>
      <c r="K84" s="74" t="n">
        <f aca="false">IF(ZDROJ!R83=2,ZDROJ!G83,9999)</f>
        <v>9999</v>
      </c>
      <c r="L84" s="74" t="n">
        <f aca="false">IF(ZDROJ!R83=2,ZDROJ!I83,9999)</f>
        <v>9999</v>
      </c>
      <c r="M84" s="74" t="n">
        <f aca="false">IF(ZDROJ!R83=2,ZDROJ!J83,0)</f>
        <v>0</v>
      </c>
    </row>
    <row r="85" customFormat="false" ht="14.4" hidden="false" customHeight="false" outlineLevel="0" collapsed="false">
      <c r="A85" s="74" t="n">
        <f aca="false">IF(ZDROJ!R84=2,ZDROJ!H84,9999)</f>
        <v>9999</v>
      </c>
      <c r="B85" s="74" t="n">
        <f aca="false">IF(ZDROJ!R84=2,ZDROJ!M84,0)</f>
        <v>0</v>
      </c>
      <c r="C85" s="74" t="n">
        <f aca="false">IF(ZDROJ!R84=2,ZDROJ!P84,0)</f>
        <v>0</v>
      </c>
      <c r="D85" s="74" t="n">
        <f aca="false">IF(ZDROJ!R84=2,ZDROJ!N84,0)</f>
        <v>0</v>
      </c>
      <c r="E85" s="74" t="n">
        <f aca="false">IF(ZDROJ!S84=2,ZDROJ!O84,0)</f>
        <v>0</v>
      </c>
      <c r="F85" s="74"/>
      <c r="G85" s="74" t="n">
        <f aca="false">IF(ZDROJ!R84=2,ZDROJ!S84,9999)</f>
        <v>9999</v>
      </c>
      <c r="H85" s="74" t="n">
        <f aca="false">IF(ZDROJ!R84=2,ZDROJ!T84,9999)</f>
        <v>9999</v>
      </c>
      <c r="I85" s="74" t="n">
        <f aca="false">IF(ZDROJ!R84=2,ZDROJ!U84,9999)</f>
        <v>9999</v>
      </c>
      <c r="J85" s="74"/>
      <c r="K85" s="74" t="n">
        <f aca="false">IF(ZDROJ!R84=2,ZDROJ!G84,9999)</f>
        <v>9999</v>
      </c>
      <c r="L85" s="74" t="n">
        <f aca="false">IF(ZDROJ!R84=2,ZDROJ!I84,9999)</f>
        <v>9999</v>
      </c>
      <c r="M85" s="74" t="n">
        <f aca="false">IF(ZDROJ!R84=2,ZDROJ!J84,0)</f>
        <v>0</v>
      </c>
    </row>
    <row r="86" customFormat="false" ht="14.4" hidden="false" customHeight="false" outlineLevel="0" collapsed="false">
      <c r="A86" s="74" t="n">
        <f aca="false">IF(ZDROJ!P85=2,ZDROJ!H85,9999)</f>
        <v>9999</v>
      </c>
      <c r="B86" s="74" t="n">
        <f aca="false">IF(ZDROJ!P85=2,ZDROJ!K85,0)</f>
        <v>0</v>
      </c>
      <c r="C86" s="74" t="n">
        <f aca="false">IF(ZDROJ!P85=2,ZDROJ!N85,0)</f>
        <v>0</v>
      </c>
      <c r="D86" s="74" t="n">
        <f aca="false">IF(ZDROJ!P85=2,ZDROJ!L85,0)</f>
        <v>0</v>
      </c>
      <c r="E86" s="74" t="n">
        <f aca="false">IF(ZDROJ!Q85=2,ZDROJ!M85,0)</f>
        <v>0</v>
      </c>
      <c r="F86" s="74"/>
      <c r="G86" s="74" t="n">
        <f aca="false">IF(ZDROJ!P85=2,ZDROJ!Q85,9999)</f>
        <v>9999</v>
      </c>
      <c r="H86" s="74" t="n">
        <f aca="false">IF(ZDROJ!P85=2,ZDROJ!R85,9999)</f>
        <v>9999</v>
      </c>
      <c r="I86" s="74" t="n">
        <f aca="false">IF(ZDROJ!P85=2,ZDROJ!S85,9999)</f>
        <v>9999</v>
      </c>
      <c r="J86" s="74"/>
      <c r="K86" s="74" t="n">
        <f aca="false">IF(ZDROJ!P85=2,ZDROJ!G85,9999)</f>
        <v>9999</v>
      </c>
      <c r="L86" s="74" t="n">
        <f aca="false">IF(ZDROJ!P85=2,ZDROJ!I85,9999)</f>
        <v>9999</v>
      </c>
      <c r="M86" s="74" t="n">
        <f aca="false">IF(ZDROJ!P85=2,ZDROJ!J85,0)</f>
        <v>0</v>
      </c>
    </row>
    <row r="87" customFormat="false" ht="14.4" hidden="false" customHeight="false" outlineLevel="0" collapsed="false">
      <c r="A87" s="74" t="n">
        <f aca="false">IF(ZDROJ!P86=2,ZDROJ!H86,9999)</f>
        <v>9999</v>
      </c>
      <c r="B87" s="74" t="n">
        <f aca="false">IF(ZDROJ!P86=2,ZDROJ!K86,0)</f>
        <v>0</v>
      </c>
      <c r="C87" s="74" t="n">
        <f aca="false">IF(ZDROJ!P86=2,ZDROJ!N86,0)</f>
        <v>0</v>
      </c>
      <c r="D87" s="74" t="n">
        <f aca="false">IF(ZDROJ!P86=2,ZDROJ!L86,0)</f>
        <v>0</v>
      </c>
      <c r="E87" s="74" t="n">
        <f aca="false">IF(ZDROJ!Q86=2,ZDROJ!M86,0)</f>
        <v>0</v>
      </c>
      <c r="F87" s="74"/>
      <c r="G87" s="74" t="n">
        <f aca="false">IF(ZDROJ!P86=2,ZDROJ!Q86,9999)</f>
        <v>9999</v>
      </c>
      <c r="H87" s="74" t="n">
        <f aca="false">IF(ZDROJ!P86=2,ZDROJ!R86,9999)</f>
        <v>9999</v>
      </c>
      <c r="I87" s="74" t="n">
        <f aca="false">IF(ZDROJ!P86=2,ZDROJ!S86,9999)</f>
        <v>9999</v>
      </c>
      <c r="J87" s="74"/>
      <c r="K87" s="74" t="n">
        <f aca="false">IF(ZDROJ!P86=2,ZDROJ!G86,9999)</f>
        <v>9999</v>
      </c>
      <c r="L87" s="74" t="n">
        <f aca="false">IF(ZDROJ!P86=2,ZDROJ!I86,9999)</f>
        <v>9999</v>
      </c>
      <c r="M87" s="74" t="n">
        <f aca="false">IF(ZDROJ!P86=2,ZDROJ!J86,0)</f>
        <v>0</v>
      </c>
    </row>
    <row r="88" customFormat="false" ht="14.4" hidden="false" customHeight="false" outlineLevel="0" collapsed="false">
      <c r="A88" s="74" t="n">
        <f aca="false">IF(ZDROJ!P87=2,ZDROJ!H87,9999)</f>
        <v>9999</v>
      </c>
      <c r="B88" s="74" t="n">
        <f aca="false">IF(ZDROJ!P87=2,ZDROJ!K87,0)</f>
        <v>0</v>
      </c>
      <c r="C88" s="74" t="n">
        <f aca="false">IF(ZDROJ!P87=2,ZDROJ!N87,0)</f>
        <v>0</v>
      </c>
      <c r="D88" s="74" t="n">
        <f aca="false">IF(ZDROJ!P87=2,ZDROJ!L87,0)</f>
        <v>0</v>
      </c>
      <c r="E88" s="74" t="n">
        <f aca="false">IF(ZDROJ!Q87=2,ZDROJ!M87,0)</f>
        <v>0</v>
      </c>
      <c r="F88" s="74"/>
      <c r="G88" s="74" t="n">
        <f aca="false">IF(ZDROJ!P87=2,ZDROJ!Q87,9999)</f>
        <v>9999</v>
      </c>
      <c r="H88" s="74" t="n">
        <f aca="false">IF(ZDROJ!P87=2,ZDROJ!R87,9999)</f>
        <v>9999</v>
      </c>
      <c r="I88" s="74" t="n">
        <f aca="false">IF(ZDROJ!P87=2,ZDROJ!S87,9999)</f>
        <v>9999</v>
      </c>
      <c r="J88" s="74"/>
      <c r="K88" s="74" t="n">
        <f aca="false">IF(ZDROJ!P87=2,ZDROJ!G87,9999)</f>
        <v>9999</v>
      </c>
      <c r="L88" s="74" t="n">
        <f aca="false">IF(ZDROJ!P87=2,ZDROJ!I87,9999)</f>
        <v>9999</v>
      </c>
      <c r="M88" s="74" t="n">
        <f aca="false">IF(ZDROJ!P87=2,ZDROJ!J87,0)</f>
        <v>0</v>
      </c>
    </row>
    <row r="89" customFormat="false" ht="14.4" hidden="false" customHeight="false" outlineLevel="0" collapsed="false">
      <c r="A89" s="74" t="n">
        <f aca="false">IF(ZDROJ!P88=2,ZDROJ!H88,9999)</f>
        <v>9999</v>
      </c>
      <c r="B89" s="74" t="n">
        <f aca="false">IF(ZDROJ!P88=2,ZDROJ!K88,0)</f>
        <v>0</v>
      </c>
      <c r="C89" s="74" t="n">
        <f aca="false">IF(ZDROJ!P88=2,ZDROJ!N88,0)</f>
        <v>0</v>
      </c>
      <c r="D89" s="74" t="n">
        <f aca="false">IF(ZDROJ!P88=2,ZDROJ!L88,0)</f>
        <v>0</v>
      </c>
      <c r="E89" s="74" t="n">
        <f aca="false">IF(ZDROJ!Q88=2,ZDROJ!M88,0)</f>
        <v>0</v>
      </c>
      <c r="F89" s="74"/>
      <c r="G89" s="74" t="n">
        <f aca="false">IF(ZDROJ!P88=2,ZDROJ!Q88,9999)</f>
        <v>9999</v>
      </c>
      <c r="H89" s="74" t="n">
        <f aca="false">IF(ZDROJ!P88=2,ZDROJ!R88,9999)</f>
        <v>9999</v>
      </c>
      <c r="I89" s="74" t="n">
        <f aca="false">IF(ZDROJ!P88=2,ZDROJ!S88,9999)</f>
        <v>9999</v>
      </c>
      <c r="J89" s="74"/>
      <c r="K89" s="74" t="n">
        <f aca="false">IF(ZDROJ!P88=2,ZDROJ!G88,9999)</f>
        <v>9999</v>
      </c>
      <c r="L89" s="74" t="n">
        <f aca="false">IF(ZDROJ!P88=2,ZDROJ!I88,9999)</f>
        <v>9999</v>
      </c>
      <c r="M89" s="74" t="n">
        <f aca="false">IF(ZDROJ!P88=2,ZDROJ!J88,0)</f>
        <v>0</v>
      </c>
    </row>
    <row r="90" customFormat="false" ht="14.4" hidden="false" customHeight="false" outlineLevel="0" collapsed="false">
      <c r="A90" s="74" t="n">
        <f aca="false">IF(ZDROJ!P89=2,ZDROJ!H89,9999)</f>
        <v>9999</v>
      </c>
      <c r="B90" s="74" t="n">
        <f aca="false">IF(ZDROJ!P89=2,ZDROJ!K89,0)</f>
        <v>0</v>
      </c>
      <c r="C90" s="74" t="n">
        <f aca="false">IF(ZDROJ!P89=2,ZDROJ!N89,0)</f>
        <v>0</v>
      </c>
      <c r="D90" s="74" t="n">
        <f aca="false">IF(ZDROJ!P89=2,ZDROJ!L89,0)</f>
        <v>0</v>
      </c>
      <c r="E90" s="74" t="n">
        <f aca="false">IF(ZDROJ!Q89=2,ZDROJ!M89,0)</f>
        <v>0</v>
      </c>
      <c r="F90" s="74"/>
      <c r="G90" s="74" t="n">
        <f aca="false">IF(ZDROJ!P89=2,ZDROJ!Q89,9999)</f>
        <v>9999</v>
      </c>
      <c r="H90" s="74" t="n">
        <f aca="false">IF(ZDROJ!P89=2,ZDROJ!R89,9999)</f>
        <v>9999</v>
      </c>
      <c r="I90" s="74" t="n">
        <f aca="false">IF(ZDROJ!P89=2,ZDROJ!S89,9999)</f>
        <v>9999</v>
      </c>
      <c r="J90" s="74"/>
      <c r="K90" s="74" t="n">
        <f aca="false">IF(ZDROJ!P89=2,ZDROJ!G89,9999)</f>
        <v>9999</v>
      </c>
      <c r="L90" s="74" t="n">
        <f aca="false">IF(ZDROJ!P89=2,ZDROJ!I89,9999)</f>
        <v>9999</v>
      </c>
      <c r="M90" s="74" t="n">
        <f aca="false">IF(ZDROJ!P89=2,ZDROJ!J89,0)</f>
        <v>0</v>
      </c>
    </row>
    <row r="91" customFormat="false" ht="14.4" hidden="false" customHeight="false" outlineLevel="0" collapsed="false">
      <c r="A91" s="74" t="n">
        <f aca="false">IF(ZDROJ!P90=2,ZDROJ!H90,9999)</f>
        <v>9999</v>
      </c>
      <c r="B91" s="74" t="n">
        <f aca="false">IF(ZDROJ!P90=2,ZDROJ!K90,0)</f>
        <v>0</v>
      </c>
      <c r="C91" s="74" t="n">
        <f aca="false">IF(ZDROJ!P90=2,ZDROJ!N90,0)</f>
        <v>0</v>
      </c>
      <c r="D91" s="74" t="n">
        <f aca="false">IF(ZDROJ!P90=2,ZDROJ!L90,0)</f>
        <v>0</v>
      </c>
      <c r="E91" s="74" t="n">
        <f aca="false">IF(ZDROJ!Q90=2,ZDROJ!M90,0)</f>
        <v>0</v>
      </c>
      <c r="F91" s="74"/>
      <c r="G91" s="74" t="n">
        <f aca="false">IF(ZDROJ!P90=2,ZDROJ!Q90,9999)</f>
        <v>9999</v>
      </c>
      <c r="H91" s="74" t="n">
        <f aca="false">IF(ZDROJ!P90=2,ZDROJ!R90,9999)</f>
        <v>9999</v>
      </c>
      <c r="I91" s="74" t="n">
        <f aca="false">IF(ZDROJ!P90=2,ZDROJ!S90,9999)</f>
        <v>9999</v>
      </c>
      <c r="J91" s="74"/>
      <c r="K91" s="74" t="n">
        <f aca="false">IF(ZDROJ!P90=2,ZDROJ!G90,9999)</f>
        <v>9999</v>
      </c>
      <c r="L91" s="74" t="n">
        <f aca="false">IF(ZDROJ!P90=2,ZDROJ!I90,9999)</f>
        <v>9999</v>
      </c>
      <c r="M91" s="74" t="n">
        <f aca="false">IF(ZDROJ!P90=2,ZDROJ!J90,0)</f>
        <v>0</v>
      </c>
    </row>
    <row r="92" customFormat="false" ht="14.4" hidden="false" customHeight="false" outlineLevel="0" collapsed="false">
      <c r="A92" s="74" t="n">
        <f aca="false">IF(ZDROJ!P91=2,ZDROJ!H91,9999)</f>
        <v>9999</v>
      </c>
      <c r="B92" s="74" t="n">
        <f aca="false">IF(ZDROJ!P91=2,ZDROJ!K91,0)</f>
        <v>0</v>
      </c>
      <c r="C92" s="74" t="n">
        <f aca="false">IF(ZDROJ!P91=2,ZDROJ!N91,0)</f>
        <v>0</v>
      </c>
      <c r="D92" s="74" t="n">
        <f aca="false">IF(ZDROJ!P91=2,ZDROJ!L91,0)</f>
        <v>0</v>
      </c>
      <c r="E92" s="74" t="n">
        <f aca="false">IF(ZDROJ!Q91=2,ZDROJ!M91,0)</f>
        <v>0</v>
      </c>
      <c r="F92" s="74"/>
      <c r="G92" s="74" t="n">
        <f aca="false">IF(ZDROJ!P91=2,ZDROJ!Q91,9999)</f>
        <v>9999</v>
      </c>
      <c r="H92" s="74" t="n">
        <f aca="false">IF(ZDROJ!P91=2,ZDROJ!R91,9999)</f>
        <v>9999</v>
      </c>
      <c r="I92" s="74" t="n">
        <f aca="false">IF(ZDROJ!P91=2,ZDROJ!S91,9999)</f>
        <v>9999</v>
      </c>
      <c r="J92" s="74"/>
      <c r="K92" s="74" t="n">
        <f aca="false">IF(ZDROJ!P91=2,ZDROJ!G91,9999)</f>
        <v>9999</v>
      </c>
      <c r="L92" s="74" t="n">
        <f aca="false">IF(ZDROJ!P91=2,ZDROJ!I91,9999)</f>
        <v>9999</v>
      </c>
      <c r="M92" s="74" t="n">
        <f aca="false">IF(ZDROJ!P91=2,ZDROJ!J91,0)</f>
        <v>0</v>
      </c>
    </row>
    <row r="93" customFormat="false" ht="14.4" hidden="false" customHeight="false" outlineLevel="0" collapsed="false">
      <c r="A93" s="74" t="n">
        <f aca="false">IF(ZDROJ!P92=2,ZDROJ!H92,9999)</f>
        <v>9999</v>
      </c>
      <c r="B93" s="74" t="n">
        <f aca="false">IF(ZDROJ!P92=2,ZDROJ!K92,0)</f>
        <v>0</v>
      </c>
      <c r="C93" s="74" t="n">
        <f aca="false">IF(ZDROJ!P92=2,ZDROJ!N92,0)</f>
        <v>0</v>
      </c>
      <c r="D93" s="74" t="n">
        <f aca="false">IF(ZDROJ!P92=2,ZDROJ!L92,0)</f>
        <v>0</v>
      </c>
      <c r="E93" s="74" t="n">
        <f aca="false">IF(ZDROJ!Q92=2,ZDROJ!M92,0)</f>
        <v>0</v>
      </c>
      <c r="F93" s="74"/>
      <c r="G93" s="74" t="n">
        <f aca="false">IF(ZDROJ!P92=2,ZDROJ!Q92,9999)</f>
        <v>9999</v>
      </c>
      <c r="H93" s="74" t="n">
        <f aca="false">IF(ZDROJ!P92=2,ZDROJ!R92,9999)</f>
        <v>9999</v>
      </c>
      <c r="I93" s="74" t="n">
        <f aca="false">IF(ZDROJ!P92=2,ZDROJ!S92,9999)</f>
        <v>9999</v>
      </c>
      <c r="J93" s="74"/>
      <c r="K93" s="74" t="n">
        <f aca="false">IF(ZDROJ!P92=2,ZDROJ!G92,9999)</f>
        <v>9999</v>
      </c>
      <c r="L93" s="74" t="n">
        <f aca="false">IF(ZDROJ!P92=2,ZDROJ!I92,9999)</f>
        <v>9999</v>
      </c>
      <c r="M93" s="74" t="n">
        <f aca="false">IF(ZDROJ!P92=2,ZDROJ!J92,0)</f>
        <v>0</v>
      </c>
    </row>
    <row r="94" customFormat="false" ht="14.4" hidden="false" customHeight="false" outlineLevel="0" collapsed="false">
      <c r="A94" s="74" t="n">
        <f aca="false">IF(ZDROJ!P93=2,ZDROJ!H93,9999)</f>
        <v>9999</v>
      </c>
      <c r="B94" s="74" t="n">
        <f aca="false">IF(ZDROJ!P93=2,ZDROJ!K93,0)</f>
        <v>0</v>
      </c>
      <c r="C94" s="74" t="n">
        <f aca="false">IF(ZDROJ!P93=2,ZDROJ!N93,0)</f>
        <v>0</v>
      </c>
      <c r="D94" s="74" t="n">
        <f aca="false">IF(ZDROJ!P93=2,ZDROJ!L93,0)</f>
        <v>0</v>
      </c>
      <c r="E94" s="74" t="n">
        <f aca="false">IF(ZDROJ!Q93=2,ZDROJ!M93,0)</f>
        <v>0</v>
      </c>
      <c r="F94" s="74"/>
      <c r="G94" s="74" t="n">
        <f aca="false">IF(ZDROJ!P93=2,ZDROJ!Q93,9999)</f>
        <v>9999</v>
      </c>
      <c r="H94" s="74" t="n">
        <f aca="false">IF(ZDROJ!P93=2,ZDROJ!R93,9999)</f>
        <v>9999</v>
      </c>
      <c r="I94" s="74" t="n">
        <f aca="false">IF(ZDROJ!P93=2,ZDROJ!S93,9999)</f>
        <v>9999</v>
      </c>
      <c r="J94" s="74"/>
      <c r="K94" s="74" t="n">
        <f aca="false">IF(ZDROJ!P93=2,ZDROJ!G93,9999)</f>
        <v>9999</v>
      </c>
      <c r="L94" s="74" t="n">
        <f aca="false">IF(ZDROJ!P93=2,ZDROJ!I93,9999)</f>
        <v>9999</v>
      </c>
      <c r="M94" s="74" t="n">
        <f aca="false">IF(ZDROJ!P93=2,ZDROJ!J93,0)</f>
        <v>0</v>
      </c>
    </row>
    <row r="95" customFormat="false" ht="14.4" hidden="false" customHeight="false" outlineLevel="0" collapsed="false">
      <c r="A95" s="74" t="n">
        <f aca="false">IF(ZDROJ!P94=2,ZDROJ!H94,9999)</f>
        <v>9999</v>
      </c>
      <c r="B95" s="74" t="n">
        <f aca="false">IF(ZDROJ!P94=2,ZDROJ!K94,0)</f>
        <v>0</v>
      </c>
      <c r="C95" s="74" t="n">
        <f aca="false">IF(ZDROJ!P94=2,ZDROJ!N94,0)</f>
        <v>0</v>
      </c>
      <c r="D95" s="74" t="n">
        <f aca="false">IF(ZDROJ!P94=2,ZDROJ!L94,0)</f>
        <v>0</v>
      </c>
      <c r="E95" s="74" t="n">
        <f aca="false">IF(ZDROJ!Q94=2,ZDROJ!M94,0)</f>
        <v>0</v>
      </c>
      <c r="F95" s="74"/>
      <c r="G95" s="74" t="n">
        <f aca="false">IF(ZDROJ!P94=2,ZDROJ!Q94,9999)</f>
        <v>9999</v>
      </c>
      <c r="H95" s="74" t="n">
        <f aca="false">IF(ZDROJ!P94=2,ZDROJ!R94,9999)</f>
        <v>9999</v>
      </c>
      <c r="I95" s="74" t="n">
        <f aca="false">IF(ZDROJ!P94=2,ZDROJ!S94,9999)</f>
        <v>9999</v>
      </c>
      <c r="J95" s="74"/>
      <c r="K95" s="74" t="n">
        <f aca="false">IF(ZDROJ!P94=2,ZDROJ!G94,9999)</f>
        <v>9999</v>
      </c>
      <c r="L95" s="74" t="n">
        <f aca="false">IF(ZDROJ!P94=2,ZDROJ!I94,9999)</f>
        <v>9999</v>
      </c>
      <c r="M95" s="74" t="n">
        <f aca="false">IF(ZDROJ!P94=2,ZDROJ!J94,0)</f>
        <v>0</v>
      </c>
    </row>
    <row r="96" customFormat="false" ht="14.4" hidden="false" customHeight="false" outlineLevel="0" collapsed="false">
      <c r="A96" s="74" t="n">
        <f aca="false">IF(ZDROJ!P95=2,ZDROJ!H95,9999)</f>
        <v>9999</v>
      </c>
      <c r="B96" s="74" t="n">
        <f aca="false">IF(ZDROJ!P95=2,ZDROJ!K95,0)</f>
        <v>0</v>
      </c>
      <c r="C96" s="74" t="n">
        <f aca="false">IF(ZDROJ!P95=2,ZDROJ!N95,0)</f>
        <v>0</v>
      </c>
      <c r="D96" s="74" t="n">
        <f aca="false">IF(ZDROJ!P95=2,ZDROJ!L95,0)</f>
        <v>0</v>
      </c>
      <c r="E96" s="74" t="n">
        <f aca="false">IF(ZDROJ!Q95=2,ZDROJ!M95,0)</f>
        <v>0</v>
      </c>
      <c r="F96" s="74"/>
      <c r="G96" s="74" t="n">
        <f aca="false">IF(ZDROJ!P95=2,ZDROJ!Q95,9999)</f>
        <v>9999</v>
      </c>
      <c r="H96" s="74" t="n">
        <f aca="false">IF(ZDROJ!P95=2,ZDROJ!R95,9999)</f>
        <v>9999</v>
      </c>
      <c r="I96" s="74" t="n">
        <f aca="false">IF(ZDROJ!P95=2,ZDROJ!S95,9999)</f>
        <v>9999</v>
      </c>
      <c r="J96" s="74"/>
      <c r="K96" s="74" t="n">
        <f aca="false">IF(ZDROJ!P95=2,ZDROJ!G95,9999)</f>
        <v>9999</v>
      </c>
      <c r="L96" s="74" t="n">
        <f aca="false">IF(ZDROJ!P95=2,ZDROJ!I95,9999)</f>
        <v>9999</v>
      </c>
      <c r="M96" s="74" t="n">
        <f aca="false">IF(ZDROJ!P95=2,ZDROJ!J95,0)</f>
        <v>0</v>
      </c>
    </row>
    <row r="97" customFormat="false" ht="14.4" hidden="false" customHeight="false" outlineLevel="0" collapsed="false">
      <c r="A97" s="74" t="n">
        <f aca="false">IF(ZDROJ!P96=2,ZDROJ!H96,9999)</f>
        <v>9999</v>
      </c>
      <c r="B97" s="74" t="n">
        <f aca="false">IF(ZDROJ!P96=2,ZDROJ!K96,0)</f>
        <v>0</v>
      </c>
      <c r="C97" s="74" t="n">
        <f aca="false">IF(ZDROJ!P96=2,ZDROJ!N96,0)</f>
        <v>0</v>
      </c>
      <c r="D97" s="74" t="n">
        <f aca="false">IF(ZDROJ!P96=2,ZDROJ!L96,0)</f>
        <v>0</v>
      </c>
      <c r="E97" s="74" t="n">
        <f aca="false">IF(ZDROJ!Q96=2,ZDROJ!M96,0)</f>
        <v>0</v>
      </c>
      <c r="F97" s="74"/>
      <c r="G97" s="74" t="n">
        <f aca="false">IF(ZDROJ!P96=2,ZDROJ!Q96,9999)</f>
        <v>9999</v>
      </c>
      <c r="H97" s="74" t="n">
        <f aca="false">IF(ZDROJ!P96=2,ZDROJ!R96,9999)</f>
        <v>9999</v>
      </c>
      <c r="I97" s="74" t="n">
        <f aca="false">IF(ZDROJ!P96=2,ZDROJ!S96,9999)</f>
        <v>9999</v>
      </c>
      <c r="J97" s="74"/>
      <c r="K97" s="74" t="n">
        <f aca="false">IF(ZDROJ!P96=2,ZDROJ!G96,9999)</f>
        <v>9999</v>
      </c>
      <c r="L97" s="74" t="n">
        <f aca="false">IF(ZDROJ!P96=2,ZDROJ!I96,9999)</f>
        <v>9999</v>
      </c>
      <c r="M97" s="74" t="n">
        <f aca="false">IF(ZDROJ!P96=2,ZDROJ!J96,0)</f>
        <v>0</v>
      </c>
    </row>
    <row r="98" customFormat="false" ht="14.4" hidden="false" customHeight="false" outlineLevel="0" collapsed="false">
      <c r="A98" s="74" t="n">
        <f aca="false">IF(ZDROJ!P97=2,ZDROJ!H97,9999)</f>
        <v>9999</v>
      </c>
      <c r="B98" s="74" t="n">
        <f aca="false">IF(ZDROJ!P97=2,ZDROJ!K97,0)</f>
        <v>0</v>
      </c>
      <c r="C98" s="74" t="n">
        <f aca="false">IF(ZDROJ!P97=2,ZDROJ!N97,0)</f>
        <v>0</v>
      </c>
      <c r="D98" s="74" t="n">
        <f aca="false">IF(ZDROJ!P97=2,ZDROJ!L97,0)</f>
        <v>0</v>
      </c>
      <c r="E98" s="74" t="n">
        <f aca="false">IF(ZDROJ!Q97=2,ZDROJ!M97,0)</f>
        <v>0</v>
      </c>
      <c r="F98" s="74"/>
      <c r="G98" s="74" t="n">
        <f aca="false">IF(ZDROJ!P97=2,ZDROJ!Q97,9999)</f>
        <v>9999</v>
      </c>
      <c r="H98" s="74" t="n">
        <f aca="false">IF(ZDROJ!P97=2,ZDROJ!R97,9999)</f>
        <v>9999</v>
      </c>
      <c r="I98" s="74" t="n">
        <f aca="false">IF(ZDROJ!P97=2,ZDROJ!S97,9999)</f>
        <v>9999</v>
      </c>
      <c r="J98" s="74"/>
      <c r="K98" s="74" t="n">
        <f aca="false">IF(ZDROJ!P97=2,ZDROJ!G97,9999)</f>
        <v>9999</v>
      </c>
      <c r="L98" s="74" t="n">
        <f aca="false">IF(ZDROJ!P97=2,ZDROJ!I97,9999)</f>
        <v>9999</v>
      </c>
      <c r="M98" s="74" t="n">
        <f aca="false">IF(ZDROJ!P97=2,ZDROJ!J97,0)</f>
        <v>0</v>
      </c>
    </row>
    <row r="99" customFormat="false" ht="14.4" hidden="false" customHeight="false" outlineLevel="0" collapsed="false">
      <c r="A99" s="74" t="n">
        <f aca="false">IF(ZDROJ!P98=2,ZDROJ!H98,9999)</f>
        <v>9999</v>
      </c>
      <c r="B99" s="74" t="n">
        <f aca="false">IF(ZDROJ!P98=2,ZDROJ!K98,0)</f>
        <v>0</v>
      </c>
      <c r="C99" s="74" t="n">
        <f aca="false">IF(ZDROJ!P98=2,ZDROJ!N98,0)</f>
        <v>0</v>
      </c>
      <c r="D99" s="74" t="n">
        <f aca="false">IF(ZDROJ!P98=2,ZDROJ!L98,0)</f>
        <v>0</v>
      </c>
      <c r="E99" s="74" t="n">
        <f aca="false">IF(ZDROJ!Q98=2,ZDROJ!M98,0)</f>
        <v>0</v>
      </c>
      <c r="F99" s="74"/>
      <c r="G99" s="74" t="n">
        <f aca="false">IF(ZDROJ!P98=2,ZDROJ!Q98,9999)</f>
        <v>9999</v>
      </c>
      <c r="H99" s="74" t="n">
        <f aca="false">IF(ZDROJ!P98=2,ZDROJ!R98,9999)</f>
        <v>9999</v>
      </c>
      <c r="I99" s="74" t="n">
        <f aca="false">IF(ZDROJ!P98=2,ZDROJ!S98,9999)</f>
        <v>9999</v>
      </c>
      <c r="J99" s="74"/>
      <c r="K99" s="74" t="n">
        <f aca="false">IF(ZDROJ!P98=2,ZDROJ!G98,9999)</f>
        <v>9999</v>
      </c>
      <c r="L99" s="74" t="n">
        <f aca="false">IF(ZDROJ!P98=2,ZDROJ!I98,9999)</f>
        <v>9999</v>
      </c>
      <c r="M99" s="74" t="n">
        <f aca="false">IF(ZDROJ!P98=2,ZDROJ!J98,0)</f>
        <v>0</v>
      </c>
    </row>
    <row r="100" customFormat="false" ht="14.4" hidden="false" customHeight="false" outlineLevel="0" collapsed="false">
      <c r="A100" s="74" t="n">
        <f aca="false">IF(ZDROJ!P99=2,ZDROJ!H99,9999)</f>
        <v>9999</v>
      </c>
      <c r="B100" s="74" t="n">
        <f aca="false">IF(ZDROJ!P99=2,ZDROJ!K99,0)</f>
        <v>0</v>
      </c>
      <c r="C100" s="74" t="n">
        <f aca="false">IF(ZDROJ!P99=2,ZDROJ!N99,0)</f>
        <v>0</v>
      </c>
      <c r="D100" s="74" t="n">
        <f aca="false">IF(ZDROJ!P99=2,ZDROJ!L99,0)</f>
        <v>0</v>
      </c>
      <c r="E100" s="74" t="n">
        <f aca="false">IF(ZDROJ!Q99=2,ZDROJ!M99,0)</f>
        <v>0</v>
      </c>
      <c r="F100" s="74"/>
      <c r="G100" s="74" t="n">
        <f aca="false">IF(ZDROJ!P99=2,ZDROJ!Q99,9999)</f>
        <v>9999</v>
      </c>
      <c r="H100" s="74" t="n">
        <f aca="false">IF(ZDROJ!P99=2,ZDROJ!R99,9999)</f>
        <v>9999</v>
      </c>
      <c r="I100" s="74" t="n">
        <f aca="false">IF(ZDROJ!P99=2,ZDROJ!S99,9999)</f>
        <v>9999</v>
      </c>
      <c r="J100" s="74"/>
      <c r="K100" s="74" t="n">
        <f aca="false">IF(ZDROJ!P99=2,ZDROJ!G99,9999)</f>
        <v>9999</v>
      </c>
      <c r="L100" s="74" t="n">
        <f aca="false">IF(ZDROJ!P99=2,ZDROJ!I99,9999)</f>
        <v>9999</v>
      </c>
      <c r="M100" s="74" t="n">
        <f aca="false">IF(ZDROJ!P99=2,ZDROJ!J99,0)</f>
        <v>0</v>
      </c>
    </row>
  </sheetData>
  <mergeCells count="6">
    <mergeCell ref="A1:B2"/>
    <mergeCell ref="C1:E2"/>
    <mergeCell ref="G1:M2"/>
    <mergeCell ref="B3:E3"/>
    <mergeCell ref="G3:I3"/>
    <mergeCell ref="K3:M3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S100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65" zoomScaleNormal="100" zoomScalePageLayoutView="65" workbookViewId="0">
      <selection pane="topLeft" activeCell="S8" activeCellId="1" sqref="G28:U28 S8"/>
    </sheetView>
  </sheetViews>
  <sheetFormatPr defaultRowHeight="14.4"/>
  <cols>
    <col collapsed="false" hidden="false" max="1" min="1" style="0" width="12.1479591836735"/>
    <col collapsed="false" hidden="false" max="2" min="2" style="0" width="60.6122448979592"/>
    <col collapsed="false" hidden="false" max="5" min="3" style="0" width="10.8010204081633"/>
    <col collapsed="false" hidden="false" max="6" min="6" style="0" width="1.21428571428571"/>
    <col collapsed="false" hidden="false" max="9" min="7" style="0" width="10.8010204081633"/>
    <col collapsed="false" hidden="false" max="10" min="10" style="0" width="1.21428571428571"/>
    <col collapsed="false" hidden="false" max="13" min="11" style="0" width="11.6071428571429"/>
    <col collapsed="false" hidden="false" max="1025" min="14" style="0" width="8.36734693877551"/>
  </cols>
  <sheetData>
    <row r="1" customFormat="false" ht="14.4" hidden="false" customHeight="false" outlineLevel="0" collapsed="false">
      <c r="A1" s="89" t="str">
        <f aca="false">ZDROJ!K1</f>
        <v>2. Kolo MSL 2018</v>
      </c>
      <c r="B1" s="89"/>
      <c r="C1" s="90" t="n">
        <f aca="false">ZDROJ!G1</f>
        <v>43281</v>
      </c>
      <c r="D1" s="90"/>
      <c r="E1" s="90"/>
      <c r="F1" s="91"/>
      <c r="G1" s="92" t="s">
        <v>76</v>
      </c>
      <c r="H1" s="92"/>
      <c r="I1" s="92"/>
      <c r="J1" s="92"/>
      <c r="K1" s="92"/>
      <c r="L1" s="92"/>
      <c r="M1" s="92"/>
    </row>
    <row r="2" customFormat="false" ht="15" hidden="false" customHeight="false" outlineLevel="0" collapsed="false">
      <c r="A2" s="89"/>
      <c r="B2" s="89"/>
      <c r="C2" s="90"/>
      <c r="D2" s="90"/>
      <c r="E2" s="90"/>
      <c r="F2" s="93"/>
      <c r="G2" s="92"/>
      <c r="H2" s="92"/>
      <c r="I2" s="92"/>
      <c r="J2" s="92"/>
      <c r="K2" s="92"/>
      <c r="L2" s="92"/>
      <c r="M2" s="92"/>
    </row>
    <row r="3" customFormat="false" ht="30" hidden="false" customHeight="true" outlineLevel="0" collapsed="false">
      <c r="A3" s="94"/>
      <c r="B3" s="95" t="s">
        <v>8</v>
      </c>
      <c r="C3" s="95"/>
      <c r="D3" s="95"/>
      <c r="E3" s="95"/>
      <c r="F3" s="96"/>
      <c r="G3" s="97" t="s">
        <v>68</v>
      </c>
      <c r="H3" s="97"/>
      <c r="I3" s="97"/>
      <c r="J3" s="96"/>
      <c r="K3" s="97" t="s">
        <v>69</v>
      </c>
      <c r="L3" s="97"/>
      <c r="M3" s="97"/>
      <c r="N3" s="1"/>
      <c r="O3" s="1"/>
      <c r="P3" s="1"/>
      <c r="Q3" s="1"/>
      <c r="R3" s="1"/>
      <c r="S3" s="1"/>
    </row>
    <row r="4" customFormat="false" ht="45" hidden="false" customHeight="true" outlineLevel="0" collapsed="false">
      <c r="A4" s="98" t="s">
        <v>3</v>
      </c>
      <c r="B4" s="99" t="s">
        <v>70</v>
      </c>
      <c r="C4" s="99" t="s">
        <v>11</v>
      </c>
      <c r="D4" s="99" t="s">
        <v>71</v>
      </c>
      <c r="E4" s="100" t="s">
        <v>72</v>
      </c>
      <c r="F4" s="101" t="s">
        <v>73</v>
      </c>
      <c r="G4" s="98" t="s">
        <v>14</v>
      </c>
      <c r="H4" s="99" t="s">
        <v>15</v>
      </c>
      <c r="I4" s="100" t="s">
        <v>16</v>
      </c>
      <c r="J4" s="101" t="s">
        <v>74</v>
      </c>
      <c r="K4" s="98" t="s">
        <v>2</v>
      </c>
      <c r="L4" s="99" t="s">
        <v>4</v>
      </c>
      <c r="M4" s="100" t="s">
        <v>5</v>
      </c>
    </row>
    <row r="5" customFormat="false" ht="14.4" hidden="false" customHeight="false" outlineLevel="0" collapsed="false">
      <c r="A5" s="72" t="n">
        <f aca="false">IF(ZDROJ!R16=3,ZDROJ!H16,9999)</f>
        <v>9999</v>
      </c>
      <c r="B5" s="73" t="n">
        <f aca="false">IF(ZDROJ!R16=3,ZDROJ!M16,0)</f>
        <v>0</v>
      </c>
      <c r="C5" s="73" t="n">
        <f aca="false">IF(ZDROJ!R16=3,ZDROJ!P16,0)</f>
        <v>0</v>
      </c>
      <c r="D5" s="73" t="n">
        <f aca="false">IF(ZDROJ!R16=3,ZDROJ!N16,0)</f>
        <v>0</v>
      </c>
      <c r="E5" s="73" t="n">
        <f aca="false">IF(ZDROJ!S16=3,ZDROJ!O16,0)</f>
        <v>0</v>
      </c>
      <c r="F5" s="74"/>
      <c r="G5" s="73" t="n">
        <f aca="false">IF(ZDROJ!R16=3,ZDROJ!S16,9999)</f>
        <v>9999</v>
      </c>
      <c r="H5" s="73" t="n">
        <f aca="false">IF(ZDROJ!R16=3,ZDROJ!T16,9999)</f>
        <v>9999</v>
      </c>
      <c r="I5" s="73" t="n">
        <f aca="false">IF(ZDROJ!R16=3,ZDROJ!U16,9999)</f>
        <v>9999</v>
      </c>
      <c r="J5" s="74"/>
      <c r="K5" s="73" t="n">
        <f aca="false">IF(ZDROJ!R16=3,ZDROJ!G16,9999)</f>
        <v>9999</v>
      </c>
      <c r="L5" s="73" t="n">
        <f aca="false">IF(ZDROJ!R16=3,ZDROJ!I16,9999)</f>
        <v>9999</v>
      </c>
      <c r="M5" s="75" t="n">
        <f aca="false">IF(ZDROJ!R16=3,ZDROJ!J16,0)</f>
        <v>0</v>
      </c>
    </row>
    <row r="6" customFormat="false" ht="14.4" hidden="false" customHeight="false" outlineLevel="0" collapsed="false">
      <c r="A6" s="76" t="n">
        <f aca="false">IF(ZDROJ!R18=3,ZDROJ!H18,9999)</f>
        <v>9999</v>
      </c>
      <c r="B6" s="74" t="n">
        <f aca="false">IF(ZDROJ!R18=3,ZDROJ!M18,0)</f>
        <v>0</v>
      </c>
      <c r="C6" s="74" t="n">
        <f aca="false">IF(ZDROJ!R18=3,ZDROJ!P18,0)</f>
        <v>0</v>
      </c>
      <c r="D6" s="74" t="n">
        <f aca="false">IF(ZDROJ!R18=3,ZDROJ!N18,0)</f>
        <v>0</v>
      </c>
      <c r="E6" s="74" t="n">
        <f aca="false">IF(ZDROJ!S18=3,ZDROJ!O18,0)</f>
        <v>0</v>
      </c>
      <c r="F6" s="74"/>
      <c r="G6" s="74" t="n">
        <f aca="false">IF(ZDROJ!R18=3,ZDROJ!S18,9999)</f>
        <v>9999</v>
      </c>
      <c r="H6" s="74" t="n">
        <f aca="false">IF(ZDROJ!R18=3,ZDROJ!T18,9999)</f>
        <v>9999</v>
      </c>
      <c r="I6" s="74" t="n">
        <f aca="false">IF(ZDROJ!R18=3,ZDROJ!U18,9999)</f>
        <v>9999</v>
      </c>
      <c r="J6" s="74"/>
      <c r="K6" s="74" t="n">
        <f aca="false">IF(ZDROJ!R18=3,ZDROJ!G18,9999)</f>
        <v>9999</v>
      </c>
      <c r="L6" s="74" t="n">
        <f aca="false">IF(ZDROJ!R18=3,ZDROJ!I18,9999)</f>
        <v>9999</v>
      </c>
      <c r="M6" s="77" t="n">
        <f aca="false">IF(ZDROJ!R18=3,ZDROJ!J18,0)</f>
        <v>0</v>
      </c>
    </row>
    <row r="7" customFormat="false" ht="14.4" hidden="false" customHeight="false" outlineLevel="0" collapsed="false">
      <c r="A7" s="76" t="n">
        <f aca="false">IF(ZDROJ!R45=3,ZDROJ!H45,9999)</f>
        <v>9999</v>
      </c>
      <c r="B7" s="74" t="n">
        <f aca="false">IF(ZDROJ!R45=3,ZDROJ!M45,0)</f>
        <v>0</v>
      </c>
      <c r="C7" s="74" t="n">
        <f aca="false">IF(ZDROJ!R45=3,ZDROJ!P45,0)</f>
        <v>0</v>
      </c>
      <c r="D7" s="74" t="n">
        <f aca="false">IF(ZDROJ!R45=3,ZDROJ!N45,0)</f>
        <v>0</v>
      </c>
      <c r="E7" s="74" t="n">
        <f aca="false">IF(ZDROJ!S45=3,ZDROJ!O45,0)</f>
        <v>0</v>
      </c>
      <c r="F7" s="74"/>
      <c r="G7" s="74" t="n">
        <f aca="false">IF(ZDROJ!R45=3,ZDROJ!S45,9999)</f>
        <v>9999</v>
      </c>
      <c r="H7" s="74" t="n">
        <f aca="false">IF(ZDROJ!R45=3,ZDROJ!T45,9999)</f>
        <v>9999</v>
      </c>
      <c r="I7" s="74" t="n">
        <f aca="false">IF(ZDROJ!R45=3,ZDROJ!U45,9999)</f>
        <v>9999</v>
      </c>
      <c r="J7" s="74"/>
      <c r="K7" s="74" t="n">
        <f aca="false">IF(ZDROJ!R45=3,ZDROJ!G45,9999)</f>
        <v>9999</v>
      </c>
      <c r="L7" s="74" t="n">
        <f aca="false">IF(ZDROJ!R45=3,ZDROJ!I45,9999)</f>
        <v>9999</v>
      </c>
      <c r="M7" s="77" t="n">
        <f aca="false">IF(ZDROJ!R45=3,ZDROJ!J45,0)</f>
        <v>0</v>
      </c>
    </row>
    <row r="8" customFormat="false" ht="14.4" hidden="false" customHeight="false" outlineLevel="0" collapsed="false">
      <c r="A8" s="76" t="n">
        <f aca="false">IF(ZDROJ!R11=3,ZDROJ!H11,9999)</f>
        <v>9999</v>
      </c>
      <c r="B8" s="74" t="n">
        <f aca="false">IF(ZDROJ!R11=3,ZDROJ!M11,0)</f>
        <v>0</v>
      </c>
      <c r="C8" s="74" t="n">
        <f aca="false">IF(ZDROJ!R11=3,ZDROJ!P11,0)</f>
        <v>0</v>
      </c>
      <c r="D8" s="74" t="n">
        <f aca="false">IF(ZDROJ!R11=3,ZDROJ!N11,0)</f>
        <v>0</v>
      </c>
      <c r="E8" s="74" t="n">
        <f aca="false">IF(ZDROJ!S11=3,ZDROJ!O11,0)</f>
        <v>0</v>
      </c>
      <c r="F8" s="74"/>
      <c r="G8" s="74" t="n">
        <f aca="false">IF(ZDROJ!R11=3,ZDROJ!S11,9999)</f>
        <v>9999</v>
      </c>
      <c r="H8" s="74" t="n">
        <f aca="false">IF(ZDROJ!R11=3,ZDROJ!T11,9999)</f>
        <v>9999</v>
      </c>
      <c r="I8" s="74" t="n">
        <f aca="false">IF(ZDROJ!R11=3,ZDROJ!U11,9999)</f>
        <v>9999</v>
      </c>
      <c r="J8" s="74"/>
      <c r="K8" s="74" t="n">
        <f aca="false">IF(ZDROJ!R11=3,ZDROJ!G11,9999)</f>
        <v>9999</v>
      </c>
      <c r="L8" s="74" t="n">
        <f aca="false">IF(ZDROJ!R11=3,ZDROJ!I11,9999)</f>
        <v>9999</v>
      </c>
      <c r="M8" s="77" t="n">
        <f aca="false">IF(ZDROJ!R11=3,ZDROJ!J11,0)</f>
        <v>0</v>
      </c>
    </row>
    <row r="9" customFormat="false" ht="14.4" hidden="false" customHeight="false" outlineLevel="0" collapsed="false">
      <c r="A9" s="76" t="n">
        <f aca="false">IF(ZDROJ!R48=3,ZDROJ!H48,9999)</f>
        <v>9999</v>
      </c>
      <c r="B9" s="74" t="n">
        <f aca="false">IF(ZDROJ!R48=3,ZDROJ!M48,0)</f>
        <v>0</v>
      </c>
      <c r="C9" s="74" t="n">
        <f aca="false">IF(ZDROJ!R48=3,ZDROJ!P48,0)</f>
        <v>0</v>
      </c>
      <c r="D9" s="74" t="n">
        <f aca="false">IF(ZDROJ!R48=3,ZDROJ!N48,0)</f>
        <v>0</v>
      </c>
      <c r="E9" s="74" t="n">
        <f aca="false">IF(ZDROJ!S48=3,ZDROJ!O48,0)</f>
        <v>0</v>
      </c>
      <c r="F9" s="74"/>
      <c r="G9" s="74" t="n">
        <f aca="false">IF(ZDROJ!R48=3,ZDROJ!S48,9999)</f>
        <v>9999</v>
      </c>
      <c r="H9" s="74" t="n">
        <f aca="false">IF(ZDROJ!R48=3,ZDROJ!T48,9999)</f>
        <v>9999</v>
      </c>
      <c r="I9" s="74" t="n">
        <f aca="false">IF(ZDROJ!R48=3,ZDROJ!U48,9999)</f>
        <v>9999</v>
      </c>
      <c r="J9" s="74"/>
      <c r="K9" s="74" t="n">
        <f aca="false">IF(ZDROJ!R48=3,ZDROJ!G48,9999)</f>
        <v>9999</v>
      </c>
      <c r="L9" s="74" t="n">
        <f aca="false">IF(ZDROJ!R48=3,ZDROJ!I48,9999)</f>
        <v>9999</v>
      </c>
      <c r="M9" s="77" t="n">
        <f aca="false">IF(ZDROJ!R48=3,ZDROJ!J48,0)</f>
        <v>0</v>
      </c>
    </row>
    <row r="10" customFormat="false" ht="14.4" hidden="false" customHeight="false" outlineLevel="0" collapsed="false">
      <c r="A10" s="76" t="n">
        <f aca="false">IF(ZDROJ!R30=3,ZDROJ!H30,9999)</f>
        <v>9999</v>
      </c>
      <c r="B10" s="74" t="n">
        <f aca="false">IF(ZDROJ!R30=3,ZDROJ!M30,0)</f>
        <v>0</v>
      </c>
      <c r="C10" s="74" t="n">
        <f aca="false">IF(ZDROJ!R30=3,ZDROJ!P30,0)</f>
        <v>0</v>
      </c>
      <c r="D10" s="74" t="n">
        <f aca="false">IF(ZDROJ!R30=3,ZDROJ!N30,0)</f>
        <v>0</v>
      </c>
      <c r="E10" s="74" t="n">
        <f aca="false">IF(ZDROJ!S30=3,ZDROJ!O30,0)</f>
        <v>0</v>
      </c>
      <c r="F10" s="74"/>
      <c r="G10" s="74" t="n">
        <f aca="false">IF(ZDROJ!R30=3,ZDROJ!S30,9999)</f>
        <v>9999</v>
      </c>
      <c r="H10" s="74" t="n">
        <f aca="false">IF(ZDROJ!R30=3,ZDROJ!T30,9999)</f>
        <v>9999</v>
      </c>
      <c r="I10" s="74" t="n">
        <f aca="false">IF(ZDROJ!R30=3,ZDROJ!U30,9999)</f>
        <v>9999</v>
      </c>
      <c r="J10" s="74"/>
      <c r="K10" s="74" t="n">
        <f aca="false">IF(ZDROJ!R30=3,ZDROJ!G30,9999)</f>
        <v>9999</v>
      </c>
      <c r="L10" s="74" t="n">
        <f aca="false">IF(ZDROJ!R30=3,ZDROJ!I30,9999)</f>
        <v>9999</v>
      </c>
      <c r="M10" s="77" t="n">
        <f aca="false">IF(ZDROJ!R30=3,ZDROJ!J30,0)</f>
        <v>0</v>
      </c>
    </row>
    <row r="11" customFormat="false" ht="14.4" hidden="false" customHeight="false" outlineLevel="0" collapsed="false">
      <c r="A11" s="76" t="n">
        <f aca="false">IF(ZDROJ!R12=3,ZDROJ!H12,9999)</f>
        <v>9999</v>
      </c>
      <c r="B11" s="74" t="n">
        <f aca="false">IF(ZDROJ!R12=3,ZDROJ!M12,0)</f>
        <v>0</v>
      </c>
      <c r="C11" s="74" t="n">
        <f aca="false">IF(ZDROJ!R12=3,ZDROJ!P12,0)</f>
        <v>0</v>
      </c>
      <c r="D11" s="74" t="n">
        <f aca="false">IF(ZDROJ!R12=3,ZDROJ!N12,0)</f>
        <v>0</v>
      </c>
      <c r="E11" s="74" t="n">
        <f aca="false">IF(ZDROJ!S12=3,ZDROJ!O12,0)</f>
        <v>0</v>
      </c>
      <c r="F11" s="74"/>
      <c r="G11" s="74" t="n">
        <f aca="false">IF(ZDROJ!R12=3,ZDROJ!S12,9999)</f>
        <v>9999</v>
      </c>
      <c r="H11" s="74" t="n">
        <f aca="false">IF(ZDROJ!R12=3,ZDROJ!T12,9999)</f>
        <v>9999</v>
      </c>
      <c r="I11" s="74" t="n">
        <f aca="false">IF(ZDROJ!R12=3,ZDROJ!U12,9999)</f>
        <v>9999</v>
      </c>
      <c r="J11" s="74"/>
      <c r="K11" s="74" t="n">
        <f aca="false">IF(ZDROJ!R12=3,ZDROJ!G12,9999)</f>
        <v>9999</v>
      </c>
      <c r="L11" s="74" t="n">
        <f aca="false">IF(ZDROJ!R12=3,ZDROJ!I12,9999)</f>
        <v>9999</v>
      </c>
      <c r="M11" s="77" t="n">
        <f aca="false">IF(ZDROJ!R12=3,ZDROJ!J12,0)</f>
        <v>0</v>
      </c>
    </row>
    <row r="12" customFormat="false" ht="14.4" hidden="false" customHeight="false" outlineLevel="0" collapsed="false">
      <c r="A12" s="76" t="n">
        <f aca="false">IF(ZDROJ!R19=3,ZDROJ!H19,9999)</f>
        <v>9999</v>
      </c>
      <c r="B12" s="74" t="n">
        <f aca="false">IF(ZDROJ!R19=3,ZDROJ!M19,0)</f>
        <v>0</v>
      </c>
      <c r="C12" s="74" t="n">
        <f aca="false">IF(ZDROJ!R19=3,ZDROJ!P19,0)</f>
        <v>0</v>
      </c>
      <c r="D12" s="74" t="n">
        <f aca="false">IF(ZDROJ!R19=3,ZDROJ!N19,0)</f>
        <v>0</v>
      </c>
      <c r="E12" s="74" t="n">
        <f aca="false">IF(ZDROJ!S19=3,ZDROJ!O19,0)</f>
        <v>0</v>
      </c>
      <c r="F12" s="74"/>
      <c r="G12" s="74" t="n">
        <f aca="false">IF(ZDROJ!R19=3,ZDROJ!S19,9999)</f>
        <v>9999</v>
      </c>
      <c r="H12" s="74" t="n">
        <f aca="false">IF(ZDROJ!R19=3,ZDROJ!T19,9999)</f>
        <v>9999</v>
      </c>
      <c r="I12" s="74" t="n">
        <f aca="false">IF(ZDROJ!R19=3,ZDROJ!U19,9999)</f>
        <v>9999</v>
      </c>
      <c r="J12" s="74"/>
      <c r="K12" s="74" t="n">
        <f aca="false">IF(ZDROJ!R19=3,ZDROJ!G19,9999)</f>
        <v>9999</v>
      </c>
      <c r="L12" s="74" t="n">
        <f aca="false">IF(ZDROJ!R19=3,ZDROJ!I19,9999)</f>
        <v>9999</v>
      </c>
      <c r="M12" s="77" t="n">
        <f aca="false">IF(ZDROJ!R19=3,ZDROJ!J19,0)</f>
        <v>0</v>
      </c>
    </row>
    <row r="13" customFormat="false" ht="14.4" hidden="false" customHeight="false" outlineLevel="0" collapsed="false">
      <c r="A13" s="76" t="n">
        <f aca="false">IF(ZDROJ!R4=3,ZDROJ!H4,9999)</f>
        <v>9999</v>
      </c>
      <c r="B13" s="74" t="n">
        <f aca="false">IF(ZDROJ!R4=3,ZDROJ!M4,0)</f>
        <v>0</v>
      </c>
      <c r="C13" s="74" t="n">
        <f aca="false">IF(ZDROJ!R4=3,ZDROJ!P4,0)</f>
        <v>0</v>
      </c>
      <c r="D13" s="74" t="n">
        <f aca="false">IF(ZDROJ!R4=3,ZDROJ!N4,0)</f>
        <v>0</v>
      </c>
      <c r="E13" s="74" t="n">
        <f aca="false">IF(ZDROJ!S4=3,ZDROJ!O4,0)</f>
        <v>0</v>
      </c>
      <c r="F13" s="74"/>
      <c r="G13" s="74" t="n">
        <f aca="false">IF(ZDROJ!R4=3,ZDROJ!S4,9999)</f>
        <v>9999</v>
      </c>
      <c r="H13" s="74" t="n">
        <f aca="false">IF(ZDROJ!R4=3,ZDROJ!T4,9999)</f>
        <v>9999</v>
      </c>
      <c r="I13" s="74" t="n">
        <f aca="false">IF(ZDROJ!R4=3,ZDROJ!U4,9999)</f>
        <v>9999</v>
      </c>
      <c r="J13" s="74"/>
      <c r="K13" s="74" t="n">
        <f aca="false">IF(ZDROJ!R4=3,ZDROJ!G4,9999)</f>
        <v>9999</v>
      </c>
      <c r="L13" s="74" t="n">
        <f aca="false">IF(ZDROJ!R4=3,ZDROJ!I4,9999)</f>
        <v>9999</v>
      </c>
      <c r="M13" s="77" t="n">
        <f aca="false">IF(ZDROJ!R4=3,ZDROJ!J4,0)</f>
        <v>0</v>
      </c>
    </row>
    <row r="14" customFormat="false" ht="14.4" hidden="false" customHeight="false" outlineLevel="0" collapsed="false">
      <c r="A14" s="76" t="n">
        <f aca="false">IF(ZDROJ!R17=3,ZDROJ!H17,9999)</f>
        <v>9999</v>
      </c>
      <c r="B14" s="74" t="n">
        <f aca="false">IF(ZDROJ!R17=3,ZDROJ!M17,0)</f>
        <v>0</v>
      </c>
      <c r="C14" s="74" t="n">
        <f aca="false">IF(ZDROJ!R17=3,ZDROJ!P17,0)</f>
        <v>0</v>
      </c>
      <c r="D14" s="74" t="n">
        <f aca="false">IF(ZDROJ!R17=3,ZDROJ!N17,0)</f>
        <v>0</v>
      </c>
      <c r="E14" s="74" t="n">
        <f aca="false">IF(ZDROJ!S17=3,ZDROJ!O17,0)</f>
        <v>0</v>
      </c>
      <c r="F14" s="74"/>
      <c r="G14" s="74" t="n">
        <f aca="false">IF(ZDROJ!R17=3,ZDROJ!S17,9999)</f>
        <v>9999</v>
      </c>
      <c r="H14" s="74" t="n">
        <f aca="false">IF(ZDROJ!R17=3,ZDROJ!T17,9999)</f>
        <v>9999</v>
      </c>
      <c r="I14" s="74" t="n">
        <f aca="false">IF(ZDROJ!R17=3,ZDROJ!U17,9999)</f>
        <v>9999</v>
      </c>
      <c r="J14" s="74"/>
      <c r="K14" s="74" t="n">
        <f aca="false">IF(ZDROJ!R17=3,ZDROJ!G17,9999)</f>
        <v>9999</v>
      </c>
      <c r="L14" s="74" t="n">
        <f aca="false">IF(ZDROJ!R17=3,ZDROJ!I17,9999)</f>
        <v>9999</v>
      </c>
      <c r="M14" s="77" t="n">
        <f aca="false">IF(ZDROJ!R17=3,ZDROJ!J17,0)</f>
        <v>0</v>
      </c>
    </row>
    <row r="15" customFormat="false" ht="14.4" hidden="false" customHeight="false" outlineLevel="0" collapsed="false">
      <c r="A15" s="76" t="n">
        <f aca="false">IF(ZDROJ!R29=3,ZDROJ!H29,9999)</f>
        <v>9999</v>
      </c>
      <c r="B15" s="74" t="n">
        <f aca="false">IF(ZDROJ!R29=3,ZDROJ!M29,0)</f>
        <v>0</v>
      </c>
      <c r="C15" s="74" t="n">
        <f aca="false">IF(ZDROJ!R29=3,ZDROJ!P29,0)</f>
        <v>0</v>
      </c>
      <c r="D15" s="74" t="n">
        <f aca="false">IF(ZDROJ!R29=3,ZDROJ!N29,0)</f>
        <v>0</v>
      </c>
      <c r="E15" s="74" t="n">
        <f aca="false">IF(ZDROJ!S29=3,ZDROJ!O29,0)</f>
        <v>0</v>
      </c>
      <c r="F15" s="74"/>
      <c r="G15" s="74" t="n">
        <f aca="false">IF(ZDROJ!R29=3,ZDROJ!S29,9999)</f>
        <v>9999</v>
      </c>
      <c r="H15" s="74" t="n">
        <f aca="false">IF(ZDROJ!R29=3,ZDROJ!T29,9999)</f>
        <v>9999</v>
      </c>
      <c r="I15" s="74" t="n">
        <f aca="false">IF(ZDROJ!R29=3,ZDROJ!U29,9999)</f>
        <v>9999</v>
      </c>
      <c r="J15" s="74"/>
      <c r="K15" s="74" t="n">
        <f aca="false">IF(ZDROJ!R29=3,ZDROJ!G29,9999)</f>
        <v>9999</v>
      </c>
      <c r="L15" s="74" t="n">
        <f aca="false">IF(ZDROJ!R29=3,ZDROJ!I29,9999)</f>
        <v>9999</v>
      </c>
      <c r="M15" s="77" t="n">
        <f aca="false">IF(ZDROJ!R29=3,ZDROJ!J29,0)</f>
        <v>0</v>
      </c>
    </row>
    <row r="16" customFormat="false" ht="14.4" hidden="false" customHeight="false" outlineLevel="0" collapsed="false">
      <c r="A16" s="76" t="n">
        <f aca="false">IF(ZDROJ!R38=3,ZDROJ!H38,9999)</f>
        <v>9999</v>
      </c>
      <c r="B16" s="74" t="n">
        <f aca="false">IF(ZDROJ!R38=3,ZDROJ!M38,0)</f>
        <v>0</v>
      </c>
      <c r="C16" s="74" t="n">
        <f aca="false">IF(ZDROJ!R38=3,ZDROJ!P38,0)</f>
        <v>0</v>
      </c>
      <c r="D16" s="74" t="n">
        <f aca="false">IF(ZDROJ!R38=3,ZDROJ!N38,0)</f>
        <v>0</v>
      </c>
      <c r="E16" s="74" t="n">
        <f aca="false">IF(ZDROJ!S38=3,ZDROJ!O38,0)</f>
        <v>0</v>
      </c>
      <c r="F16" s="74"/>
      <c r="G16" s="74" t="n">
        <f aca="false">IF(ZDROJ!R38=3,ZDROJ!S38,9999)</f>
        <v>9999</v>
      </c>
      <c r="H16" s="74" t="n">
        <f aca="false">IF(ZDROJ!R38=3,ZDROJ!T38,9999)</f>
        <v>9999</v>
      </c>
      <c r="I16" s="74" t="n">
        <f aca="false">IF(ZDROJ!R38=3,ZDROJ!U38,9999)</f>
        <v>9999</v>
      </c>
      <c r="J16" s="74"/>
      <c r="K16" s="74" t="n">
        <f aca="false">IF(ZDROJ!R38=3,ZDROJ!G38,9999)</f>
        <v>9999</v>
      </c>
      <c r="L16" s="74" t="n">
        <f aca="false">IF(ZDROJ!R38=3,ZDROJ!I38,9999)</f>
        <v>9999</v>
      </c>
      <c r="M16" s="77" t="n">
        <f aca="false">IF(ZDROJ!R38=3,ZDROJ!J38,0)</f>
        <v>0</v>
      </c>
    </row>
    <row r="17" customFormat="false" ht="14.4" hidden="false" customHeight="false" outlineLevel="0" collapsed="false">
      <c r="A17" s="76" t="n">
        <f aca="false">IF(ZDROJ!R67=3,ZDROJ!H67,9999)</f>
        <v>9999</v>
      </c>
      <c r="B17" s="74" t="n">
        <f aca="false">IF(ZDROJ!R67=3,ZDROJ!M67,0)</f>
        <v>0</v>
      </c>
      <c r="C17" s="74" t="n">
        <f aca="false">IF(ZDROJ!R67=3,ZDROJ!P67,0)</f>
        <v>0</v>
      </c>
      <c r="D17" s="74" t="n">
        <f aca="false">IF(ZDROJ!R67=3,ZDROJ!N67,0)</f>
        <v>0</v>
      </c>
      <c r="E17" s="74" t="n">
        <f aca="false">IF(ZDROJ!S67=3,ZDROJ!O67,0)</f>
        <v>0</v>
      </c>
      <c r="F17" s="74"/>
      <c r="G17" s="74" t="n">
        <f aca="false">IF(ZDROJ!R67=3,ZDROJ!S67,9999)</f>
        <v>9999</v>
      </c>
      <c r="H17" s="74" t="n">
        <f aca="false">IF(ZDROJ!R67=3,ZDROJ!T67,9999)</f>
        <v>9999</v>
      </c>
      <c r="I17" s="74" t="n">
        <f aca="false">IF(ZDROJ!R67=3,ZDROJ!U67,9999)</f>
        <v>9999</v>
      </c>
      <c r="J17" s="74"/>
      <c r="K17" s="74" t="n">
        <f aca="false">IF(ZDROJ!R67=3,ZDROJ!G67,9999)</f>
        <v>9999</v>
      </c>
      <c r="L17" s="74" t="n">
        <f aca="false">IF(ZDROJ!R67=3,ZDROJ!I67,9999)</f>
        <v>9999</v>
      </c>
      <c r="M17" s="77" t="n">
        <f aca="false">IF(ZDROJ!R67=3,ZDROJ!J67,0)</f>
        <v>0</v>
      </c>
    </row>
    <row r="18" customFormat="false" ht="14.4" hidden="false" customHeight="false" outlineLevel="0" collapsed="false">
      <c r="A18" s="76" t="n">
        <f aca="false">IF(ZDROJ!R68=3,ZDROJ!H68,9999)</f>
        <v>9999</v>
      </c>
      <c r="B18" s="74" t="n">
        <f aca="false">IF(ZDROJ!R68=3,ZDROJ!M68,0)</f>
        <v>0</v>
      </c>
      <c r="C18" s="74" t="n">
        <f aca="false">IF(ZDROJ!R68=3,ZDROJ!P68,0)</f>
        <v>0</v>
      </c>
      <c r="D18" s="74" t="n">
        <f aca="false">IF(ZDROJ!R68=3,ZDROJ!N68,0)</f>
        <v>0</v>
      </c>
      <c r="E18" s="74" t="n">
        <f aca="false">IF(ZDROJ!S68=3,ZDROJ!O68,0)</f>
        <v>0</v>
      </c>
      <c r="F18" s="74"/>
      <c r="G18" s="74" t="n">
        <f aca="false">IF(ZDROJ!R68=3,ZDROJ!S68,9999)</f>
        <v>9999</v>
      </c>
      <c r="H18" s="74" t="n">
        <f aca="false">IF(ZDROJ!R68=3,ZDROJ!T68,9999)</f>
        <v>9999</v>
      </c>
      <c r="I18" s="74" t="n">
        <f aca="false">IF(ZDROJ!R68=3,ZDROJ!U68,9999)</f>
        <v>9999</v>
      </c>
      <c r="J18" s="74"/>
      <c r="K18" s="74" t="n">
        <f aca="false">IF(ZDROJ!R68=3,ZDROJ!G68,9999)</f>
        <v>9999</v>
      </c>
      <c r="L18" s="74" t="n">
        <f aca="false">IF(ZDROJ!R68=3,ZDROJ!I68,9999)</f>
        <v>9999</v>
      </c>
      <c r="M18" s="77" t="n">
        <f aca="false">IF(ZDROJ!R68=3,ZDROJ!J68,0)</f>
        <v>0</v>
      </c>
    </row>
    <row r="19" customFormat="false" ht="14.4" hidden="false" customHeight="false" outlineLevel="0" collapsed="false">
      <c r="A19" s="76" t="n">
        <f aca="false">IF(ZDROJ!R70=3,ZDROJ!H70,9999)</f>
        <v>9999</v>
      </c>
      <c r="B19" s="74" t="n">
        <f aca="false">IF(ZDROJ!R70=3,ZDROJ!M70,0)</f>
        <v>0</v>
      </c>
      <c r="C19" s="74" t="n">
        <f aca="false">IF(ZDROJ!R70=3,ZDROJ!P70,0)</f>
        <v>0</v>
      </c>
      <c r="D19" s="74" t="n">
        <f aca="false">IF(ZDROJ!R70=3,ZDROJ!N70,0)</f>
        <v>0</v>
      </c>
      <c r="E19" s="74" t="n">
        <f aca="false">IF(ZDROJ!S70=3,ZDROJ!O70,0)</f>
        <v>0</v>
      </c>
      <c r="F19" s="74"/>
      <c r="G19" s="74" t="n">
        <f aca="false">IF(ZDROJ!R70=3,ZDROJ!S70,9999)</f>
        <v>9999</v>
      </c>
      <c r="H19" s="74" t="n">
        <f aca="false">IF(ZDROJ!R70=3,ZDROJ!T70,9999)</f>
        <v>9999</v>
      </c>
      <c r="I19" s="74" t="n">
        <f aca="false">IF(ZDROJ!R70=3,ZDROJ!U70,9999)</f>
        <v>9999</v>
      </c>
      <c r="J19" s="74"/>
      <c r="K19" s="74" t="n">
        <f aca="false">IF(ZDROJ!R70=3,ZDROJ!G70,9999)</f>
        <v>9999</v>
      </c>
      <c r="L19" s="74" t="n">
        <f aca="false">IF(ZDROJ!R70=3,ZDROJ!I70,9999)</f>
        <v>9999</v>
      </c>
      <c r="M19" s="77" t="n">
        <f aca="false">IF(ZDROJ!R70=3,ZDROJ!J70,0)</f>
        <v>0</v>
      </c>
    </row>
    <row r="20" customFormat="false" ht="14.4" hidden="false" customHeight="false" outlineLevel="0" collapsed="false">
      <c r="A20" s="76" t="n">
        <f aca="false">IF(ZDROJ!R6=3,ZDROJ!H6,9999)</f>
        <v>3</v>
      </c>
      <c r="B20" s="74" t="str">
        <f aca="false">IF(ZDROJ!R6=3,ZDROJ!M6,0)</f>
        <v>Oprechtice</v>
      </c>
      <c r="C20" s="74" t="str">
        <f aca="false">IF(ZDROJ!R6=3,ZDROJ!P6,0)</f>
        <v>FM</v>
      </c>
      <c r="D20" s="74" t="n">
        <f aca="false">IF(ZDROJ!R6=3,ZDROJ!N6,0)</f>
        <v>0</v>
      </c>
      <c r="E20" s="74" t="n">
        <f aca="false">IF(ZDROJ!S6=3,ZDROJ!O6,0)</f>
        <v>0</v>
      </c>
      <c r="F20" s="74"/>
      <c r="G20" s="74" t="n">
        <f aca="false">IF(ZDROJ!R6=3,ZDROJ!S6,9999)</f>
        <v>14.645</v>
      </c>
      <c r="H20" s="74" t="n">
        <f aca="false">IF(ZDROJ!R6=3,ZDROJ!T6,9999)</f>
        <v>14.699</v>
      </c>
      <c r="I20" s="74" t="n">
        <f aca="false">IF(ZDROJ!R6=3,ZDROJ!U6,9999)</f>
        <v>14.699</v>
      </c>
      <c r="J20" s="74"/>
      <c r="K20" s="74" t="n">
        <f aca="false">IF(ZDROJ!R6=3,ZDROJ!G6,9999)</f>
        <v>2</v>
      </c>
      <c r="L20" s="74" t="n">
        <f aca="false">IF(ZDROJ!R6=3,ZDROJ!I6,9999)</f>
        <v>2</v>
      </c>
      <c r="M20" s="77" t="e">
        <f aca="false">IF(ZDROJ!R6=3,ZDROJ!J6,0)</f>
        <v>#N/A</v>
      </c>
    </row>
    <row r="21" customFormat="false" ht="14.4" hidden="false" customHeight="false" outlineLevel="0" collapsed="false">
      <c r="A21" s="76" t="n">
        <f aca="false">IF(ZDROJ!R15=3,ZDROJ!H15,9999)</f>
        <v>9999</v>
      </c>
      <c r="B21" s="74" t="n">
        <f aca="false">IF(ZDROJ!R15=3,ZDROJ!M15,0)</f>
        <v>0</v>
      </c>
      <c r="C21" s="74" t="n">
        <f aca="false">IF(ZDROJ!R15=3,ZDROJ!P15,0)</f>
        <v>0</v>
      </c>
      <c r="D21" s="74" t="n">
        <f aca="false">IF(ZDROJ!R15=3,ZDROJ!N15,0)</f>
        <v>0</v>
      </c>
      <c r="E21" s="74" t="n">
        <f aca="false">IF(ZDROJ!S15=3,ZDROJ!O15,0)</f>
        <v>0</v>
      </c>
      <c r="F21" s="74"/>
      <c r="G21" s="74" t="n">
        <f aca="false">IF(ZDROJ!R15=3,ZDROJ!S15,9999)</f>
        <v>9999</v>
      </c>
      <c r="H21" s="74" t="n">
        <f aca="false">IF(ZDROJ!R15=3,ZDROJ!T15,9999)</f>
        <v>9999</v>
      </c>
      <c r="I21" s="74" t="n">
        <f aca="false">IF(ZDROJ!R15=3,ZDROJ!U15,9999)</f>
        <v>9999</v>
      </c>
      <c r="J21" s="74"/>
      <c r="K21" s="74" t="n">
        <f aca="false">IF(ZDROJ!R15=3,ZDROJ!G15,9999)</f>
        <v>9999</v>
      </c>
      <c r="L21" s="74" t="n">
        <f aca="false">IF(ZDROJ!R15=3,ZDROJ!I15,9999)</f>
        <v>9999</v>
      </c>
      <c r="M21" s="77" t="n">
        <f aca="false">IF(ZDROJ!R15=3,ZDROJ!J15,0)</f>
        <v>0</v>
      </c>
    </row>
    <row r="22" customFormat="false" ht="14.4" hidden="false" customHeight="false" outlineLevel="0" collapsed="false">
      <c r="A22" s="76" t="n">
        <f aca="false">IF(ZDROJ!R10=3,ZDROJ!H10,9999)</f>
        <v>9999</v>
      </c>
      <c r="B22" s="74" t="n">
        <f aca="false">IF(ZDROJ!R10=3,ZDROJ!M10,0)</f>
        <v>0</v>
      </c>
      <c r="C22" s="74" t="n">
        <f aca="false">IF(ZDROJ!R10=3,ZDROJ!P10,0)</f>
        <v>0</v>
      </c>
      <c r="D22" s="74" t="n">
        <f aca="false">IF(ZDROJ!R10=3,ZDROJ!N10,0)</f>
        <v>0</v>
      </c>
      <c r="E22" s="74" t="n">
        <f aca="false">IF(ZDROJ!S10=3,ZDROJ!O10,0)</f>
        <v>0</v>
      </c>
      <c r="F22" s="74"/>
      <c r="G22" s="74" t="n">
        <f aca="false">IF(ZDROJ!R10=3,ZDROJ!S10,9999)</f>
        <v>9999</v>
      </c>
      <c r="H22" s="74" t="n">
        <f aca="false">IF(ZDROJ!R10=3,ZDROJ!T10,9999)</f>
        <v>9999</v>
      </c>
      <c r="I22" s="74" t="n">
        <f aca="false">IF(ZDROJ!R10=3,ZDROJ!U10,9999)</f>
        <v>9999</v>
      </c>
      <c r="J22" s="74"/>
      <c r="K22" s="74" t="n">
        <f aca="false">IF(ZDROJ!R10=3,ZDROJ!G10,9999)</f>
        <v>9999</v>
      </c>
      <c r="L22" s="74" t="n">
        <f aca="false">IF(ZDROJ!R10=3,ZDROJ!I10,9999)</f>
        <v>9999</v>
      </c>
      <c r="M22" s="77" t="n">
        <f aca="false">IF(ZDROJ!R10=3,ZDROJ!J10,0)</f>
        <v>0</v>
      </c>
    </row>
    <row r="23" customFormat="false" ht="14.4" hidden="false" customHeight="false" outlineLevel="0" collapsed="false">
      <c r="A23" s="76" t="n">
        <f aca="false">IF(ZDROJ!R5=3,ZDROJ!H5,9999)</f>
        <v>9999</v>
      </c>
      <c r="B23" s="74" t="n">
        <f aca="false">IF(ZDROJ!R5=3,ZDROJ!M5,0)</f>
        <v>0</v>
      </c>
      <c r="C23" s="74" t="n">
        <f aca="false">IF(ZDROJ!R5=3,ZDROJ!P5,0)</f>
        <v>0</v>
      </c>
      <c r="D23" s="74" t="n">
        <f aca="false">IF(ZDROJ!R5=3,ZDROJ!N5,0)</f>
        <v>0</v>
      </c>
      <c r="E23" s="74" t="n">
        <f aca="false">IF(ZDROJ!S5=3,ZDROJ!O5,0)</f>
        <v>0</v>
      </c>
      <c r="F23" s="74"/>
      <c r="G23" s="74" t="n">
        <f aca="false">IF(ZDROJ!R5=3,ZDROJ!S5,9999)</f>
        <v>9999</v>
      </c>
      <c r="H23" s="74" t="n">
        <f aca="false">IF(ZDROJ!R5=3,ZDROJ!T5,9999)</f>
        <v>9999</v>
      </c>
      <c r="I23" s="74" t="n">
        <f aca="false">IF(ZDROJ!R5=3,ZDROJ!U5,9999)</f>
        <v>9999</v>
      </c>
      <c r="J23" s="74"/>
      <c r="K23" s="74" t="n">
        <f aca="false">IF(ZDROJ!R5=3,ZDROJ!G5,9999)</f>
        <v>9999</v>
      </c>
      <c r="L23" s="74" t="n">
        <f aca="false">IF(ZDROJ!R5=3,ZDROJ!I5,9999)</f>
        <v>9999</v>
      </c>
      <c r="M23" s="77" t="n">
        <f aca="false">IF(ZDROJ!R5=3,ZDROJ!J5,0)</f>
        <v>0</v>
      </c>
    </row>
    <row r="24" customFormat="false" ht="14.4" hidden="false" customHeight="false" outlineLevel="0" collapsed="false">
      <c r="A24" s="76" t="n">
        <f aca="false">IF(ZDROJ!R7=3,ZDROJ!H7,9999)</f>
        <v>9999</v>
      </c>
      <c r="B24" s="74" t="n">
        <f aca="false">IF(ZDROJ!R7=3,ZDROJ!M7,0)</f>
        <v>0</v>
      </c>
      <c r="C24" s="74" t="n">
        <f aca="false">IF(ZDROJ!R7=3,ZDROJ!P7,0)</f>
        <v>0</v>
      </c>
      <c r="D24" s="74" t="n">
        <f aca="false">IF(ZDROJ!R7=3,ZDROJ!N7,0)</f>
        <v>0</v>
      </c>
      <c r="E24" s="74" t="n">
        <f aca="false">IF(ZDROJ!S7=3,ZDROJ!O7,0)</f>
        <v>0</v>
      </c>
      <c r="F24" s="74"/>
      <c r="G24" s="74" t="n">
        <f aca="false">IF(ZDROJ!R7=3,ZDROJ!S7,9999)</f>
        <v>9999</v>
      </c>
      <c r="H24" s="74" t="n">
        <f aca="false">IF(ZDROJ!R7=3,ZDROJ!T7,9999)</f>
        <v>9999</v>
      </c>
      <c r="I24" s="74" t="n">
        <f aca="false">IF(ZDROJ!R7=3,ZDROJ!U7,9999)</f>
        <v>9999</v>
      </c>
      <c r="J24" s="74"/>
      <c r="K24" s="74" t="n">
        <f aca="false">IF(ZDROJ!R7=3,ZDROJ!G7,9999)</f>
        <v>9999</v>
      </c>
      <c r="L24" s="74" t="n">
        <f aca="false">IF(ZDROJ!R7=3,ZDROJ!I7,9999)</f>
        <v>9999</v>
      </c>
      <c r="M24" s="77" t="n">
        <f aca="false">IF(ZDROJ!R7=3,ZDROJ!J7,0)</f>
        <v>0</v>
      </c>
    </row>
    <row r="25" customFormat="false" ht="14.4" hidden="false" customHeight="false" outlineLevel="0" collapsed="false">
      <c r="A25" s="76" t="n">
        <f aca="false">IF(ZDROJ!R8=3,ZDROJ!H8,9999)</f>
        <v>5</v>
      </c>
      <c r="B25" s="74" t="str">
        <f aca="false">IF(ZDROJ!R8=3,ZDROJ!M8,0)</f>
        <v>Svinov</v>
      </c>
      <c r="C25" s="74" t="str">
        <f aca="false">IF(ZDROJ!R8=3,ZDROJ!P8,0)</f>
        <v>OV</v>
      </c>
      <c r="D25" s="74" t="n">
        <f aca="false">IF(ZDROJ!R8=3,ZDROJ!N8,0)</f>
        <v>0</v>
      </c>
      <c r="E25" s="74" t="n">
        <f aca="false">IF(ZDROJ!S8=3,ZDROJ!O8,0)</f>
        <v>0</v>
      </c>
      <c r="F25" s="74"/>
      <c r="G25" s="74" t="n">
        <f aca="false">IF(ZDROJ!R8=3,ZDROJ!S8,9999)</f>
        <v>13.993</v>
      </c>
      <c r="H25" s="74" t="n">
        <f aca="false">IF(ZDROJ!R8=3,ZDROJ!T8,9999)</f>
        <v>14.025</v>
      </c>
      <c r="I25" s="74" t="n">
        <f aca="false">IF(ZDROJ!R8=3,ZDROJ!U8,9999)</f>
        <v>14.025</v>
      </c>
      <c r="J25" s="74"/>
      <c r="K25" s="74" t="n">
        <f aca="false">IF(ZDROJ!R8=3,ZDROJ!G8,9999)</f>
        <v>1</v>
      </c>
      <c r="L25" s="74" t="n">
        <f aca="false">IF(ZDROJ!R8=3,ZDROJ!I8,9999)</f>
        <v>1</v>
      </c>
      <c r="M25" s="77" t="e">
        <f aca="false">IF(ZDROJ!R8=3,ZDROJ!J8,0)</f>
        <v>#N/A</v>
      </c>
    </row>
    <row r="26" customFormat="false" ht="14.4" hidden="false" customHeight="false" outlineLevel="0" collapsed="false">
      <c r="A26" s="76" t="n">
        <f aca="false">IF(ZDROJ!R9=3,ZDROJ!H9,9999)</f>
        <v>9999</v>
      </c>
      <c r="B26" s="74" t="n">
        <f aca="false">IF(ZDROJ!R9=3,ZDROJ!M9,0)</f>
        <v>0</v>
      </c>
      <c r="C26" s="74" t="n">
        <f aca="false">IF(ZDROJ!R9=3,ZDROJ!P9,0)</f>
        <v>0</v>
      </c>
      <c r="D26" s="74" t="n">
        <f aca="false">IF(ZDROJ!R9=3,ZDROJ!N9,0)</f>
        <v>0</v>
      </c>
      <c r="E26" s="74" t="n">
        <f aca="false">IF(ZDROJ!S9=3,ZDROJ!O9,0)</f>
        <v>0</v>
      </c>
      <c r="F26" s="74"/>
      <c r="G26" s="74" t="n">
        <f aca="false">IF(ZDROJ!R9=3,ZDROJ!S9,9999)</f>
        <v>9999</v>
      </c>
      <c r="H26" s="74" t="n">
        <f aca="false">IF(ZDROJ!R9=3,ZDROJ!T9,9999)</f>
        <v>9999</v>
      </c>
      <c r="I26" s="74" t="n">
        <f aca="false">IF(ZDROJ!R9=3,ZDROJ!U9,9999)</f>
        <v>9999</v>
      </c>
      <c r="J26" s="74"/>
      <c r="K26" s="74" t="n">
        <f aca="false">IF(ZDROJ!R9=3,ZDROJ!G9,9999)</f>
        <v>9999</v>
      </c>
      <c r="L26" s="74" t="n">
        <f aca="false">IF(ZDROJ!R9=3,ZDROJ!I9,9999)</f>
        <v>9999</v>
      </c>
      <c r="M26" s="77" t="n">
        <f aca="false">IF(ZDROJ!R9=3,ZDROJ!J9,0)</f>
        <v>0</v>
      </c>
    </row>
    <row r="27" customFormat="false" ht="14.4" hidden="false" customHeight="false" outlineLevel="0" collapsed="false">
      <c r="A27" s="76" t="n">
        <f aca="false">IF(ZDROJ!R13=3,ZDROJ!H13,9999)</f>
        <v>9999</v>
      </c>
      <c r="B27" s="74" t="n">
        <f aca="false">IF(ZDROJ!R13=3,ZDROJ!M13,0)</f>
        <v>0</v>
      </c>
      <c r="C27" s="74" t="n">
        <f aca="false">IF(ZDROJ!R13=3,ZDROJ!P13,0)</f>
        <v>0</v>
      </c>
      <c r="D27" s="74" t="n">
        <f aca="false">IF(ZDROJ!R13=3,ZDROJ!N13,0)</f>
        <v>0</v>
      </c>
      <c r="E27" s="74" t="n">
        <f aca="false">IF(ZDROJ!S13=3,ZDROJ!O13,0)</f>
        <v>0</v>
      </c>
      <c r="F27" s="74"/>
      <c r="G27" s="74" t="n">
        <f aca="false">IF(ZDROJ!R13=3,ZDROJ!S13,9999)</f>
        <v>9999</v>
      </c>
      <c r="H27" s="74" t="n">
        <f aca="false">IF(ZDROJ!R13=3,ZDROJ!T13,9999)</f>
        <v>9999</v>
      </c>
      <c r="I27" s="74" t="n">
        <f aca="false">IF(ZDROJ!R13=3,ZDROJ!U13,9999)</f>
        <v>9999</v>
      </c>
      <c r="J27" s="74"/>
      <c r="K27" s="74" t="n">
        <f aca="false">IF(ZDROJ!R13=3,ZDROJ!G13,9999)</f>
        <v>9999</v>
      </c>
      <c r="L27" s="74" t="n">
        <f aca="false">IF(ZDROJ!R13=3,ZDROJ!I13,9999)</f>
        <v>9999</v>
      </c>
      <c r="M27" s="77" t="n">
        <f aca="false">IF(ZDROJ!R13=3,ZDROJ!J13,0)</f>
        <v>0</v>
      </c>
    </row>
    <row r="28" customFormat="false" ht="14.4" hidden="false" customHeight="false" outlineLevel="0" collapsed="false">
      <c r="A28" s="76" t="n">
        <f aca="false">IF(ZDROJ!R14=3,ZDROJ!H14,9999)</f>
        <v>9999</v>
      </c>
      <c r="B28" s="74" t="n">
        <f aca="false">IF(ZDROJ!R14=3,ZDROJ!M14,0)</f>
        <v>0</v>
      </c>
      <c r="C28" s="74" t="n">
        <f aca="false">IF(ZDROJ!R14=3,ZDROJ!P14,0)</f>
        <v>0</v>
      </c>
      <c r="D28" s="74" t="n">
        <f aca="false">IF(ZDROJ!R14=3,ZDROJ!N14,0)</f>
        <v>0</v>
      </c>
      <c r="E28" s="74" t="n">
        <f aca="false">IF(ZDROJ!S14=3,ZDROJ!O14,0)</f>
        <v>0</v>
      </c>
      <c r="F28" s="74"/>
      <c r="G28" s="74" t="n">
        <f aca="false">IF(ZDROJ!R14=3,ZDROJ!S14,9999)</f>
        <v>9999</v>
      </c>
      <c r="H28" s="74" t="n">
        <f aca="false">IF(ZDROJ!R14=3,ZDROJ!T14,9999)</f>
        <v>9999</v>
      </c>
      <c r="I28" s="74" t="n">
        <f aca="false">IF(ZDROJ!R14=3,ZDROJ!U14,9999)</f>
        <v>9999</v>
      </c>
      <c r="J28" s="74"/>
      <c r="K28" s="74" t="n">
        <f aca="false">IF(ZDROJ!R14=3,ZDROJ!G14,9999)</f>
        <v>9999</v>
      </c>
      <c r="L28" s="74" t="n">
        <f aca="false">IF(ZDROJ!R14=3,ZDROJ!I14,9999)</f>
        <v>9999</v>
      </c>
      <c r="M28" s="77" t="n">
        <f aca="false">IF(ZDROJ!R14=3,ZDROJ!J14,0)</f>
        <v>0</v>
      </c>
    </row>
    <row r="29" customFormat="false" ht="14.4" hidden="false" customHeight="false" outlineLevel="0" collapsed="false">
      <c r="A29" s="76" t="n">
        <f aca="false">IF(ZDROJ!R20=3,ZDROJ!H20,9999)</f>
        <v>9999</v>
      </c>
      <c r="B29" s="74" t="n">
        <f aca="false">IF(ZDROJ!R20=3,ZDROJ!M20,0)</f>
        <v>0</v>
      </c>
      <c r="C29" s="74" t="n">
        <f aca="false">IF(ZDROJ!R20=3,ZDROJ!P20,0)</f>
        <v>0</v>
      </c>
      <c r="D29" s="74" t="n">
        <f aca="false">IF(ZDROJ!R20=3,ZDROJ!N20,0)</f>
        <v>0</v>
      </c>
      <c r="E29" s="74" t="n">
        <f aca="false">IF(ZDROJ!S20=3,ZDROJ!O20,0)</f>
        <v>0</v>
      </c>
      <c r="F29" s="74"/>
      <c r="G29" s="74" t="n">
        <f aca="false">IF(ZDROJ!R20=3,ZDROJ!S20,9999)</f>
        <v>9999</v>
      </c>
      <c r="H29" s="74" t="n">
        <f aca="false">IF(ZDROJ!R20=3,ZDROJ!T20,9999)</f>
        <v>9999</v>
      </c>
      <c r="I29" s="74" t="n">
        <f aca="false">IF(ZDROJ!R20=3,ZDROJ!U20,9999)</f>
        <v>9999</v>
      </c>
      <c r="J29" s="74"/>
      <c r="K29" s="74" t="n">
        <f aca="false">IF(ZDROJ!R20=3,ZDROJ!G20,9999)</f>
        <v>9999</v>
      </c>
      <c r="L29" s="74" t="n">
        <f aca="false">IF(ZDROJ!R20=3,ZDROJ!I20,9999)</f>
        <v>9999</v>
      </c>
      <c r="M29" s="77" t="n">
        <f aca="false">IF(ZDROJ!R20=3,ZDROJ!J20,0)</f>
        <v>0</v>
      </c>
    </row>
    <row r="30" customFormat="false" ht="14.4" hidden="false" customHeight="false" outlineLevel="0" collapsed="false">
      <c r="A30" s="76" t="n">
        <f aca="false">IF(ZDROJ!R21=3,ZDROJ!H21,9999)</f>
        <v>9999</v>
      </c>
      <c r="B30" s="74" t="n">
        <f aca="false">IF(ZDROJ!R21=3,ZDROJ!M21,0)</f>
        <v>0</v>
      </c>
      <c r="C30" s="74" t="n">
        <f aca="false">IF(ZDROJ!R21=3,ZDROJ!P21,0)</f>
        <v>0</v>
      </c>
      <c r="D30" s="74" t="n">
        <f aca="false">IF(ZDROJ!R21=3,ZDROJ!N21,0)</f>
        <v>0</v>
      </c>
      <c r="E30" s="74" t="n">
        <f aca="false">IF(ZDROJ!S21=3,ZDROJ!O21,0)</f>
        <v>0</v>
      </c>
      <c r="F30" s="74"/>
      <c r="G30" s="74" t="n">
        <f aca="false">IF(ZDROJ!R21=3,ZDROJ!S21,9999)</f>
        <v>9999</v>
      </c>
      <c r="H30" s="74" t="n">
        <f aca="false">IF(ZDROJ!R21=3,ZDROJ!T21,9999)</f>
        <v>9999</v>
      </c>
      <c r="I30" s="74" t="n">
        <f aca="false">IF(ZDROJ!R21=3,ZDROJ!U21,9999)</f>
        <v>9999</v>
      </c>
      <c r="J30" s="74"/>
      <c r="K30" s="74" t="n">
        <f aca="false">IF(ZDROJ!R21=3,ZDROJ!G21,9999)</f>
        <v>9999</v>
      </c>
      <c r="L30" s="74" t="n">
        <f aca="false">IF(ZDROJ!R21=3,ZDROJ!I21,9999)</f>
        <v>9999</v>
      </c>
      <c r="M30" s="77" t="n">
        <f aca="false">IF(ZDROJ!R21=3,ZDROJ!J21,0)</f>
        <v>0</v>
      </c>
    </row>
    <row r="31" customFormat="false" ht="14.4" hidden="false" customHeight="false" outlineLevel="0" collapsed="false">
      <c r="A31" s="76" t="n">
        <f aca="false">IF(ZDROJ!R22=3,ZDROJ!H22,9999)</f>
        <v>9999</v>
      </c>
      <c r="B31" s="74" t="n">
        <f aca="false">IF(ZDROJ!R22=3,ZDROJ!M22,0)</f>
        <v>0</v>
      </c>
      <c r="C31" s="74" t="n">
        <f aca="false">IF(ZDROJ!R22=3,ZDROJ!P22,0)</f>
        <v>0</v>
      </c>
      <c r="D31" s="74" t="n">
        <f aca="false">IF(ZDROJ!R22=3,ZDROJ!N22,0)</f>
        <v>0</v>
      </c>
      <c r="E31" s="74" t="n">
        <f aca="false">IF(ZDROJ!S22=3,ZDROJ!O22,0)</f>
        <v>0</v>
      </c>
      <c r="F31" s="74"/>
      <c r="G31" s="74" t="n">
        <f aca="false">IF(ZDROJ!R22=3,ZDROJ!S22,9999)</f>
        <v>9999</v>
      </c>
      <c r="H31" s="74" t="n">
        <f aca="false">IF(ZDROJ!R22=3,ZDROJ!T22,9999)</f>
        <v>9999</v>
      </c>
      <c r="I31" s="74" t="n">
        <f aca="false">IF(ZDROJ!R22=3,ZDROJ!U22,9999)</f>
        <v>9999</v>
      </c>
      <c r="J31" s="74"/>
      <c r="K31" s="74" t="n">
        <f aca="false">IF(ZDROJ!R22=3,ZDROJ!G22,9999)</f>
        <v>9999</v>
      </c>
      <c r="L31" s="74" t="n">
        <f aca="false">IF(ZDROJ!R22=3,ZDROJ!I22,9999)</f>
        <v>9999</v>
      </c>
      <c r="M31" s="77" t="n">
        <f aca="false">IF(ZDROJ!R22=3,ZDROJ!J22,0)</f>
        <v>0</v>
      </c>
    </row>
    <row r="32" customFormat="false" ht="14.4" hidden="false" customHeight="false" outlineLevel="0" collapsed="false">
      <c r="A32" s="76" t="n">
        <f aca="false">IF(ZDROJ!R23=3,ZDROJ!H23,9999)</f>
        <v>9999</v>
      </c>
      <c r="B32" s="74" t="n">
        <f aca="false">IF(ZDROJ!R23=3,ZDROJ!M23,0)</f>
        <v>0</v>
      </c>
      <c r="C32" s="74" t="n">
        <f aca="false">IF(ZDROJ!R23=3,ZDROJ!P23,0)</f>
        <v>0</v>
      </c>
      <c r="D32" s="74" t="n">
        <f aca="false">IF(ZDROJ!R23=3,ZDROJ!N23,0)</f>
        <v>0</v>
      </c>
      <c r="E32" s="74" t="n">
        <f aca="false">IF(ZDROJ!S23=3,ZDROJ!O23,0)</f>
        <v>0</v>
      </c>
      <c r="F32" s="74"/>
      <c r="G32" s="74" t="n">
        <f aca="false">IF(ZDROJ!R23=3,ZDROJ!S23,9999)</f>
        <v>9999</v>
      </c>
      <c r="H32" s="74" t="n">
        <f aca="false">IF(ZDROJ!R23=3,ZDROJ!T23,9999)</f>
        <v>9999</v>
      </c>
      <c r="I32" s="74" t="n">
        <f aca="false">IF(ZDROJ!R23=3,ZDROJ!U23,9999)</f>
        <v>9999</v>
      </c>
      <c r="J32" s="74"/>
      <c r="K32" s="74" t="n">
        <f aca="false">IF(ZDROJ!R23=3,ZDROJ!G23,9999)</f>
        <v>9999</v>
      </c>
      <c r="L32" s="74" t="n">
        <f aca="false">IF(ZDROJ!R23=3,ZDROJ!I23,9999)</f>
        <v>9999</v>
      </c>
      <c r="M32" s="77" t="n">
        <f aca="false">IF(ZDROJ!R23=3,ZDROJ!J23,0)</f>
        <v>0</v>
      </c>
    </row>
    <row r="33" customFormat="false" ht="14.4" hidden="false" customHeight="false" outlineLevel="0" collapsed="false">
      <c r="A33" s="76" t="n">
        <f aca="false">IF(ZDROJ!R24=3,ZDROJ!H24,9999)</f>
        <v>9999</v>
      </c>
      <c r="B33" s="74" t="n">
        <f aca="false">IF(ZDROJ!R24=3,ZDROJ!M24,0)</f>
        <v>0</v>
      </c>
      <c r="C33" s="74" t="n">
        <f aca="false">IF(ZDROJ!R24=3,ZDROJ!P24,0)</f>
        <v>0</v>
      </c>
      <c r="D33" s="74" t="n">
        <f aca="false">IF(ZDROJ!R24=3,ZDROJ!N24,0)</f>
        <v>0</v>
      </c>
      <c r="E33" s="74" t="n">
        <f aca="false">IF(ZDROJ!S24=3,ZDROJ!O24,0)</f>
        <v>0</v>
      </c>
      <c r="F33" s="74"/>
      <c r="G33" s="74" t="n">
        <f aca="false">IF(ZDROJ!R24=3,ZDROJ!S24,9999)</f>
        <v>9999</v>
      </c>
      <c r="H33" s="74" t="n">
        <f aca="false">IF(ZDROJ!R24=3,ZDROJ!T24,9999)</f>
        <v>9999</v>
      </c>
      <c r="I33" s="74" t="n">
        <f aca="false">IF(ZDROJ!R24=3,ZDROJ!U24,9999)</f>
        <v>9999</v>
      </c>
      <c r="J33" s="74"/>
      <c r="K33" s="74" t="n">
        <f aca="false">IF(ZDROJ!R24=3,ZDROJ!G24,9999)</f>
        <v>9999</v>
      </c>
      <c r="L33" s="74" t="n">
        <f aca="false">IF(ZDROJ!R24=3,ZDROJ!I24,9999)</f>
        <v>9999</v>
      </c>
      <c r="M33" s="77" t="n">
        <f aca="false">IF(ZDROJ!R24=3,ZDROJ!J24,0)</f>
        <v>0</v>
      </c>
    </row>
    <row r="34" customFormat="false" ht="14.4" hidden="false" customHeight="false" outlineLevel="0" collapsed="false">
      <c r="A34" s="76" t="n">
        <f aca="false">IF(ZDROJ!R25=3,ZDROJ!H25,9999)</f>
        <v>9999</v>
      </c>
      <c r="B34" s="74" t="n">
        <f aca="false">IF(ZDROJ!R25=3,ZDROJ!M25,0)</f>
        <v>0</v>
      </c>
      <c r="C34" s="74" t="n">
        <f aca="false">IF(ZDROJ!R25=3,ZDROJ!P25,0)</f>
        <v>0</v>
      </c>
      <c r="D34" s="74" t="n">
        <f aca="false">IF(ZDROJ!R25=3,ZDROJ!N25,0)</f>
        <v>0</v>
      </c>
      <c r="E34" s="74" t="n">
        <f aca="false">IF(ZDROJ!S25=3,ZDROJ!O25,0)</f>
        <v>0</v>
      </c>
      <c r="F34" s="74"/>
      <c r="G34" s="74" t="n">
        <f aca="false">IF(ZDROJ!R25=3,ZDROJ!S25,9999)</f>
        <v>9999</v>
      </c>
      <c r="H34" s="74" t="n">
        <f aca="false">IF(ZDROJ!R25=3,ZDROJ!T25,9999)</f>
        <v>9999</v>
      </c>
      <c r="I34" s="74" t="n">
        <f aca="false">IF(ZDROJ!R25=3,ZDROJ!U25,9999)</f>
        <v>9999</v>
      </c>
      <c r="J34" s="74"/>
      <c r="K34" s="74" t="n">
        <f aca="false">IF(ZDROJ!R25=3,ZDROJ!G25,9999)</f>
        <v>9999</v>
      </c>
      <c r="L34" s="74" t="n">
        <f aca="false">IF(ZDROJ!R25=3,ZDROJ!I25,9999)</f>
        <v>9999</v>
      </c>
      <c r="M34" s="77" t="n">
        <f aca="false">IF(ZDROJ!R25=3,ZDROJ!J25,0)</f>
        <v>0</v>
      </c>
    </row>
    <row r="35" customFormat="false" ht="14.4" hidden="false" customHeight="false" outlineLevel="0" collapsed="false">
      <c r="A35" s="76" t="n">
        <f aca="false">IF(ZDROJ!R26=3,ZDROJ!H26,9999)</f>
        <v>23</v>
      </c>
      <c r="B35" s="74" t="str">
        <f aca="false">IF(ZDROJ!R26=3,ZDROJ!M26,0)</f>
        <v>Metylovice</v>
      </c>
      <c r="C35" s="74" t="str">
        <f aca="false">IF(ZDROJ!R26=3,ZDROJ!P26,0)</f>
        <v>FM</v>
      </c>
      <c r="D35" s="74" t="n">
        <f aca="false">IF(ZDROJ!R26=3,ZDROJ!N26,0)</f>
        <v>0</v>
      </c>
      <c r="E35" s="74" t="n">
        <f aca="false">IF(ZDROJ!S26=3,ZDROJ!O26,0)</f>
        <v>0</v>
      </c>
      <c r="F35" s="74"/>
      <c r="G35" s="74" t="n">
        <f aca="false">IF(ZDROJ!R26=3,ZDROJ!S26,9999)</f>
        <v>15.337</v>
      </c>
      <c r="H35" s="74" t="n">
        <f aca="false">IF(ZDROJ!R26=3,ZDROJ!T26,9999)</f>
        <v>14.599</v>
      </c>
      <c r="I35" s="74" t="n">
        <f aca="false">IF(ZDROJ!R26=3,ZDROJ!U26,9999)</f>
        <v>15.337</v>
      </c>
      <c r="J35" s="74"/>
      <c r="K35" s="74" t="n">
        <f aca="false">IF(ZDROJ!R26=3,ZDROJ!G26,9999)</f>
        <v>3</v>
      </c>
      <c r="L35" s="74" t="n">
        <f aca="false">IF(ZDROJ!R26=3,ZDROJ!I26,9999)</f>
        <v>3</v>
      </c>
      <c r="M35" s="77" t="e">
        <f aca="false">IF(ZDROJ!R26=3,ZDROJ!J26,0)</f>
        <v>#N/A</v>
      </c>
    </row>
    <row r="36" customFormat="false" ht="14.4" hidden="false" customHeight="false" outlineLevel="0" collapsed="false">
      <c r="A36" s="76" t="n">
        <f aca="false">IF(ZDROJ!R27=3,ZDROJ!H27,9999)</f>
        <v>9999</v>
      </c>
      <c r="B36" s="74" t="n">
        <f aca="false">IF(ZDROJ!R27=3,ZDROJ!M27,0)</f>
        <v>0</v>
      </c>
      <c r="C36" s="74" t="n">
        <f aca="false">IF(ZDROJ!R27=3,ZDROJ!P27,0)</f>
        <v>0</v>
      </c>
      <c r="D36" s="74" t="n">
        <f aca="false">IF(ZDROJ!R27=3,ZDROJ!N27,0)</f>
        <v>0</v>
      </c>
      <c r="E36" s="74" t="n">
        <f aca="false">IF(ZDROJ!S27=3,ZDROJ!O27,0)</f>
        <v>0</v>
      </c>
      <c r="F36" s="74"/>
      <c r="G36" s="74" t="n">
        <f aca="false">IF(ZDROJ!R27=3,ZDROJ!S27,9999)</f>
        <v>9999</v>
      </c>
      <c r="H36" s="74" t="n">
        <f aca="false">IF(ZDROJ!R27=3,ZDROJ!T27,9999)</f>
        <v>9999</v>
      </c>
      <c r="I36" s="74" t="n">
        <f aca="false">IF(ZDROJ!R27=3,ZDROJ!U27,9999)</f>
        <v>9999</v>
      </c>
      <c r="J36" s="74"/>
      <c r="K36" s="74" t="n">
        <f aca="false">IF(ZDROJ!R27=3,ZDROJ!G27,9999)</f>
        <v>9999</v>
      </c>
      <c r="L36" s="74" t="n">
        <f aca="false">IF(ZDROJ!R27=3,ZDROJ!I27,9999)</f>
        <v>9999</v>
      </c>
      <c r="M36" s="77" t="n">
        <f aca="false">IF(ZDROJ!R27=3,ZDROJ!J27,0)</f>
        <v>0</v>
      </c>
    </row>
    <row r="37" customFormat="false" ht="14.4" hidden="false" customHeight="false" outlineLevel="0" collapsed="false">
      <c r="A37" s="76" t="n">
        <f aca="false">IF(ZDROJ!R28=3,ZDROJ!H28,9999)</f>
        <v>25</v>
      </c>
      <c r="B37" s="74" t="str">
        <f aca="false">IF(ZDROJ!R28=3,ZDROJ!M28,0)</f>
        <v>Vlčovice</v>
      </c>
      <c r="C37" s="74" t="str">
        <f aca="false">IF(ZDROJ!R28=3,ZDROJ!P28,0)</f>
        <v>NJ</v>
      </c>
      <c r="D37" s="74" t="n">
        <f aca="false">IF(ZDROJ!R28=3,ZDROJ!N28,0)</f>
        <v>0</v>
      </c>
      <c r="E37" s="74" t="n">
        <f aca="false">IF(ZDROJ!S28=3,ZDROJ!O28,0)</f>
        <v>0</v>
      </c>
      <c r="F37" s="74"/>
      <c r="G37" s="74" t="str">
        <f aca="false">IF(ZDROJ!R28=3,ZDROJ!S28,9999)</f>
        <v>N</v>
      </c>
      <c r="H37" s="74" t="str">
        <f aca="false">IF(ZDROJ!R28=3,ZDROJ!T28,9999)</f>
        <v>N</v>
      </c>
      <c r="I37" s="74" t="str">
        <f aca="false">IF(ZDROJ!R28=3,ZDROJ!U28,9999)</f>
        <v>N</v>
      </c>
      <c r="J37" s="74"/>
      <c r="K37" s="74" t="e">
        <f aca="false">IF(ZDROJ!R28=3,ZDROJ!G28,9999)</f>
        <v>#VALUE!</v>
      </c>
      <c r="L37" s="74" t="e">
        <f aca="false">IF(ZDROJ!R28=3,ZDROJ!I28,9999)</f>
        <v>#VALUE!</v>
      </c>
      <c r="M37" s="77" t="e">
        <f aca="false">IF(ZDROJ!R28=3,ZDROJ!J28,0)</f>
        <v>#N/A</v>
      </c>
    </row>
    <row r="38" customFormat="false" ht="14.4" hidden="false" customHeight="false" outlineLevel="0" collapsed="false">
      <c r="A38" s="76" t="n">
        <f aca="false">IF(ZDROJ!R31=3,ZDROJ!H31,9999)</f>
        <v>9999</v>
      </c>
      <c r="B38" s="74" t="n">
        <f aca="false">IF(ZDROJ!R31=3,ZDROJ!M31,0)</f>
        <v>0</v>
      </c>
      <c r="C38" s="74" t="n">
        <f aca="false">IF(ZDROJ!R31=3,ZDROJ!P31,0)</f>
        <v>0</v>
      </c>
      <c r="D38" s="74" t="n">
        <f aca="false">IF(ZDROJ!R31=3,ZDROJ!N31,0)</f>
        <v>0</v>
      </c>
      <c r="E38" s="74" t="n">
        <f aca="false">IF(ZDROJ!S31=3,ZDROJ!O31,0)</f>
        <v>0</v>
      </c>
      <c r="F38" s="74"/>
      <c r="G38" s="74" t="n">
        <f aca="false">IF(ZDROJ!R31=3,ZDROJ!S31,9999)</f>
        <v>9999</v>
      </c>
      <c r="H38" s="74" t="n">
        <f aca="false">IF(ZDROJ!R31=3,ZDROJ!T31,9999)</f>
        <v>9999</v>
      </c>
      <c r="I38" s="74" t="n">
        <f aca="false">IF(ZDROJ!R31=3,ZDROJ!U31,9999)</f>
        <v>9999</v>
      </c>
      <c r="J38" s="74"/>
      <c r="K38" s="74" t="n">
        <f aca="false">IF(ZDROJ!R31=3,ZDROJ!G31,9999)</f>
        <v>9999</v>
      </c>
      <c r="L38" s="74" t="n">
        <f aca="false">IF(ZDROJ!R31=3,ZDROJ!I31,9999)</f>
        <v>9999</v>
      </c>
      <c r="M38" s="77" t="n">
        <f aca="false">IF(ZDROJ!R31=3,ZDROJ!J31,0)</f>
        <v>0</v>
      </c>
    </row>
    <row r="39" customFormat="false" ht="14.4" hidden="false" customHeight="false" outlineLevel="0" collapsed="false">
      <c r="A39" s="76" t="n">
        <f aca="false">IF(ZDROJ!R32=3,ZDROJ!H32,9999)</f>
        <v>9999</v>
      </c>
      <c r="B39" s="74" t="n">
        <f aca="false">IF(ZDROJ!R32=3,ZDROJ!M32,0)</f>
        <v>0</v>
      </c>
      <c r="C39" s="74" t="n">
        <f aca="false">IF(ZDROJ!R32=3,ZDROJ!P32,0)</f>
        <v>0</v>
      </c>
      <c r="D39" s="74" t="n">
        <f aca="false">IF(ZDROJ!R32=3,ZDROJ!N32,0)</f>
        <v>0</v>
      </c>
      <c r="E39" s="74" t="n">
        <f aca="false">IF(ZDROJ!S32=3,ZDROJ!O32,0)</f>
        <v>0</v>
      </c>
      <c r="F39" s="74"/>
      <c r="G39" s="74" t="n">
        <f aca="false">IF(ZDROJ!R32=3,ZDROJ!S32,9999)</f>
        <v>9999</v>
      </c>
      <c r="H39" s="74" t="n">
        <f aca="false">IF(ZDROJ!R32=3,ZDROJ!T32,9999)</f>
        <v>9999</v>
      </c>
      <c r="I39" s="74" t="n">
        <f aca="false">IF(ZDROJ!R32=3,ZDROJ!U32,9999)</f>
        <v>9999</v>
      </c>
      <c r="J39" s="74"/>
      <c r="K39" s="74" t="n">
        <f aca="false">IF(ZDROJ!R32=3,ZDROJ!G32,9999)</f>
        <v>9999</v>
      </c>
      <c r="L39" s="74" t="n">
        <f aca="false">IF(ZDROJ!R32=3,ZDROJ!I32,9999)</f>
        <v>9999</v>
      </c>
      <c r="M39" s="77" t="n">
        <f aca="false">IF(ZDROJ!R32=3,ZDROJ!J32,0)</f>
        <v>0</v>
      </c>
    </row>
    <row r="40" customFormat="false" ht="14.4" hidden="false" customHeight="false" outlineLevel="0" collapsed="false">
      <c r="A40" s="76" t="n">
        <f aca="false">IF(ZDROJ!R33=3,ZDROJ!H33,9999)</f>
        <v>30</v>
      </c>
      <c r="B40" s="74" t="str">
        <f aca="false">IF(ZDROJ!R33=3,ZDROJ!M33,0)</f>
        <v>Stará ves</v>
      </c>
      <c r="C40" s="74" t="str">
        <f aca="false">IF(ZDROJ!R33=3,ZDROJ!P33,0)</f>
        <v>OV</v>
      </c>
      <c r="D40" s="74" t="n">
        <f aca="false">IF(ZDROJ!R33=3,ZDROJ!N33,0)</f>
        <v>0</v>
      </c>
      <c r="E40" s="74" t="n">
        <f aca="false">IF(ZDROJ!S33=3,ZDROJ!O33,0)</f>
        <v>0</v>
      </c>
      <c r="F40" s="74"/>
      <c r="G40" s="74" t="n">
        <f aca="false">IF(ZDROJ!R33=3,ZDROJ!S33,9999)</f>
        <v>19.55</v>
      </c>
      <c r="H40" s="74" t="n">
        <f aca="false">IF(ZDROJ!R33=3,ZDROJ!T33,9999)</f>
        <v>19.989</v>
      </c>
      <c r="I40" s="74" t="n">
        <f aca="false">IF(ZDROJ!R33=3,ZDROJ!U33,9999)</f>
        <v>19.989</v>
      </c>
      <c r="J40" s="74"/>
      <c r="K40" s="74" t="n">
        <f aca="false">IF(ZDROJ!R33=3,ZDROJ!G33,9999)</f>
        <v>6</v>
      </c>
      <c r="L40" s="74" t="n">
        <f aca="false">IF(ZDROJ!R33=3,ZDROJ!I33,9999)</f>
        <v>6</v>
      </c>
      <c r="M40" s="77" t="e">
        <f aca="false">IF(ZDROJ!R33=3,ZDROJ!J33,0)</f>
        <v>#N/A</v>
      </c>
    </row>
    <row r="41" customFormat="false" ht="14.4" hidden="false" customHeight="false" outlineLevel="0" collapsed="false">
      <c r="A41" s="76" t="n">
        <f aca="false">IF(ZDROJ!R34=3,ZDROJ!H34,9999)</f>
        <v>9999</v>
      </c>
      <c r="B41" s="74" t="n">
        <f aca="false">IF(ZDROJ!R34=3,ZDROJ!M34,0)</f>
        <v>0</v>
      </c>
      <c r="C41" s="74" t="n">
        <f aca="false">IF(ZDROJ!R34=3,ZDROJ!P34,0)</f>
        <v>0</v>
      </c>
      <c r="D41" s="74" t="n">
        <f aca="false">IF(ZDROJ!R34=3,ZDROJ!N34,0)</f>
        <v>0</v>
      </c>
      <c r="E41" s="74" t="n">
        <f aca="false">IF(ZDROJ!S34=3,ZDROJ!O34,0)</f>
        <v>0</v>
      </c>
      <c r="F41" s="74"/>
      <c r="G41" s="74" t="n">
        <f aca="false">IF(ZDROJ!R34=3,ZDROJ!S34,9999)</f>
        <v>9999</v>
      </c>
      <c r="H41" s="74" t="n">
        <f aca="false">IF(ZDROJ!R34=3,ZDROJ!T34,9999)</f>
        <v>9999</v>
      </c>
      <c r="I41" s="74" t="n">
        <f aca="false">IF(ZDROJ!R34=3,ZDROJ!U34,9999)</f>
        <v>9999</v>
      </c>
      <c r="J41" s="74"/>
      <c r="K41" s="74" t="n">
        <f aca="false">IF(ZDROJ!R34=3,ZDROJ!G34,9999)</f>
        <v>9999</v>
      </c>
      <c r="L41" s="74" t="n">
        <f aca="false">IF(ZDROJ!R34=3,ZDROJ!I34,9999)</f>
        <v>9999</v>
      </c>
      <c r="M41" s="77" t="n">
        <f aca="false">IF(ZDROJ!R34=3,ZDROJ!J34,0)</f>
        <v>0</v>
      </c>
    </row>
    <row r="42" customFormat="false" ht="14.4" hidden="false" customHeight="false" outlineLevel="0" collapsed="false">
      <c r="A42" s="76" t="n">
        <f aca="false">IF(ZDROJ!R35=3,ZDROJ!H35,9999)</f>
        <v>9999</v>
      </c>
      <c r="B42" s="74" t="n">
        <f aca="false">IF(ZDROJ!R35=3,ZDROJ!M35,0)</f>
        <v>0</v>
      </c>
      <c r="C42" s="74" t="n">
        <f aca="false">IF(ZDROJ!R35=3,ZDROJ!P35,0)</f>
        <v>0</v>
      </c>
      <c r="D42" s="74" t="n">
        <f aca="false">IF(ZDROJ!R35=3,ZDROJ!N35,0)</f>
        <v>0</v>
      </c>
      <c r="E42" s="74" t="n">
        <f aca="false">IF(ZDROJ!S35=3,ZDROJ!O35,0)</f>
        <v>0</v>
      </c>
      <c r="F42" s="74"/>
      <c r="G42" s="74" t="n">
        <f aca="false">IF(ZDROJ!R35=3,ZDROJ!S35,9999)</f>
        <v>9999</v>
      </c>
      <c r="H42" s="74" t="n">
        <f aca="false">IF(ZDROJ!R35=3,ZDROJ!T35,9999)</f>
        <v>9999</v>
      </c>
      <c r="I42" s="74" t="n">
        <f aca="false">IF(ZDROJ!R35=3,ZDROJ!U35,9999)</f>
        <v>9999</v>
      </c>
      <c r="J42" s="74"/>
      <c r="K42" s="74" t="n">
        <f aca="false">IF(ZDROJ!R35=3,ZDROJ!G35,9999)</f>
        <v>9999</v>
      </c>
      <c r="L42" s="74" t="n">
        <f aca="false">IF(ZDROJ!R35=3,ZDROJ!I35,9999)</f>
        <v>9999</v>
      </c>
      <c r="M42" s="77" t="n">
        <f aca="false">IF(ZDROJ!R35=3,ZDROJ!J35,0)</f>
        <v>0</v>
      </c>
    </row>
    <row r="43" customFormat="false" ht="14.4" hidden="false" customHeight="false" outlineLevel="0" collapsed="false">
      <c r="A43" s="76" t="n">
        <f aca="false">IF(ZDROJ!R36=3,ZDROJ!H36,9999)</f>
        <v>9999</v>
      </c>
      <c r="B43" s="74" t="n">
        <f aca="false">IF(ZDROJ!R36=3,ZDROJ!M36,0)</f>
        <v>0</v>
      </c>
      <c r="C43" s="74" t="n">
        <f aca="false">IF(ZDROJ!R36=3,ZDROJ!P36,0)</f>
        <v>0</v>
      </c>
      <c r="D43" s="74" t="n">
        <f aca="false">IF(ZDROJ!R36=3,ZDROJ!N36,0)</f>
        <v>0</v>
      </c>
      <c r="E43" s="74" t="n">
        <f aca="false">IF(ZDROJ!S36=3,ZDROJ!O36,0)</f>
        <v>0</v>
      </c>
      <c r="F43" s="74"/>
      <c r="G43" s="74" t="n">
        <f aca="false">IF(ZDROJ!R36=3,ZDROJ!S36,9999)</f>
        <v>9999</v>
      </c>
      <c r="H43" s="74" t="n">
        <f aca="false">IF(ZDROJ!R36=3,ZDROJ!T36,9999)</f>
        <v>9999</v>
      </c>
      <c r="I43" s="74" t="n">
        <f aca="false">IF(ZDROJ!R36=3,ZDROJ!U36,9999)</f>
        <v>9999</v>
      </c>
      <c r="J43" s="74"/>
      <c r="K43" s="74" t="n">
        <f aca="false">IF(ZDROJ!R36=3,ZDROJ!G36,9999)</f>
        <v>9999</v>
      </c>
      <c r="L43" s="74" t="n">
        <f aca="false">IF(ZDROJ!R36=3,ZDROJ!I36,9999)</f>
        <v>9999</v>
      </c>
      <c r="M43" s="77" t="n">
        <f aca="false">IF(ZDROJ!R36=3,ZDROJ!J36,0)</f>
        <v>0</v>
      </c>
    </row>
    <row r="44" customFormat="false" ht="14.4" hidden="false" customHeight="false" outlineLevel="0" collapsed="false">
      <c r="A44" s="76" t="n">
        <f aca="false">IF(ZDROJ!R37=3,ZDROJ!H37,9999)</f>
        <v>9999</v>
      </c>
      <c r="B44" s="74" t="n">
        <f aca="false">IF(ZDROJ!R37=3,ZDROJ!M37,0)</f>
        <v>0</v>
      </c>
      <c r="C44" s="74" t="n">
        <f aca="false">IF(ZDROJ!R37=3,ZDROJ!P37,0)</f>
        <v>0</v>
      </c>
      <c r="D44" s="74" t="n">
        <f aca="false">IF(ZDROJ!R37=3,ZDROJ!N37,0)</f>
        <v>0</v>
      </c>
      <c r="E44" s="74" t="n">
        <f aca="false">IF(ZDROJ!S37=3,ZDROJ!O37,0)</f>
        <v>0</v>
      </c>
      <c r="F44" s="74"/>
      <c r="G44" s="74" t="n">
        <f aca="false">IF(ZDROJ!R37=3,ZDROJ!S37,9999)</f>
        <v>9999</v>
      </c>
      <c r="H44" s="74" t="n">
        <f aca="false">IF(ZDROJ!R37=3,ZDROJ!T37,9999)</f>
        <v>9999</v>
      </c>
      <c r="I44" s="74" t="n">
        <f aca="false">IF(ZDROJ!R37=3,ZDROJ!U37,9999)</f>
        <v>9999</v>
      </c>
      <c r="J44" s="74"/>
      <c r="K44" s="74" t="n">
        <f aca="false">IF(ZDROJ!R37=3,ZDROJ!G37,9999)</f>
        <v>9999</v>
      </c>
      <c r="L44" s="74" t="n">
        <f aca="false">IF(ZDROJ!R37=3,ZDROJ!I37,9999)</f>
        <v>9999</v>
      </c>
      <c r="M44" s="77" t="n">
        <f aca="false">IF(ZDROJ!R37=3,ZDROJ!J37,0)</f>
        <v>0</v>
      </c>
    </row>
    <row r="45" customFormat="false" ht="14.4" hidden="false" customHeight="false" outlineLevel="0" collapsed="false">
      <c r="A45" s="76" t="n">
        <f aca="false">IF(ZDROJ!R39=3,ZDROJ!H39,9999)</f>
        <v>9999</v>
      </c>
      <c r="B45" s="74" t="n">
        <f aca="false">IF(ZDROJ!R39=3,ZDROJ!M39,0)</f>
        <v>0</v>
      </c>
      <c r="C45" s="74" t="n">
        <f aca="false">IF(ZDROJ!R39=3,ZDROJ!P39,0)</f>
        <v>0</v>
      </c>
      <c r="D45" s="74" t="n">
        <f aca="false">IF(ZDROJ!R39=3,ZDROJ!N39,0)</f>
        <v>0</v>
      </c>
      <c r="E45" s="74" t="n">
        <f aca="false">IF(ZDROJ!S39=3,ZDROJ!O39,0)</f>
        <v>0</v>
      </c>
      <c r="F45" s="74"/>
      <c r="G45" s="74" t="n">
        <f aca="false">IF(ZDROJ!R39=3,ZDROJ!S39,9999)</f>
        <v>9999</v>
      </c>
      <c r="H45" s="74" t="n">
        <f aca="false">IF(ZDROJ!R39=3,ZDROJ!T39,9999)</f>
        <v>9999</v>
      </c>
      <c r="I45" s="74" t="n">
        <f aca="false">IF(ZDROJ!R39=3,ZDROJ!U39,9999)</f>
        <v>9999</v>
      </c>
      <c r="J45" s="74"/>
      <c r="K45" s="74" t="n">
        <f aca="false">IF(ZDROJ!R39=3,ZDROJ!G39,9999)</f>
        <v>9999</v>
      </c>
      <c r="L45" s="74" t="n">
        <f aca="false">IF(ZDROJ!R39=3,ZDROJ!I39,9999)</f>
        <v>9999</v>
      </c>
      <c r="M45" s="77" t="n">
        <f aca="false">IF(ZDROJ!R39=3,ZDROJ!J39,0)</f>
        <v>0</v>
      </c>
    </row>
    <row r="46" customFormat="false" ht="14.4" hidden="false" customHeight="false" outlineLevel="0" collapsed="false">
      <c r="A46" s="76" t="n">
        <f aca="false">IF(ZDROJ!R40=3,ZDROJ!H40,9999)</f>
        <v>9999</v>
      </c>
      <c r="B46" s="74" t="n">
        <f aca="false">IF(ZDROJ!R40=3,ZDROJ!M40,0)</f>
        <v>0</v>
      </c>
      <c r="C46" s="74" t="n">
        <f aca="false">IF(ZDROJ!R40=3,ZDROJ!P40,0)</f>
        <v>0</v>
      </c>
      <c r="D46" s="74" t="n">
        <f aca="false">IF(ZDROJ!R40=3,ZDROJ!N40,0)</f>
        <v>0</v>
      </c>
      <c r="E46" s="74" t="n">
        <f aca="false">IF(ZDROJ!S40=3,ZDROJ!O40,0)</f>
        <v>0</v>
      </c>
      <c r="F46" s="74"/>
      <c r="G46" s="74" t="n">
        <f aca="false">IF(ZDROJ!R40=3,ZDROJ!S40,9999)</f>
        <v>9999</v>
      </c>
      <c r="H46" s="74" t="n">
        <f aca="false">IF(ZDROJ!R40=3,ZDROJ!T40,9999)</f>
        <v>9999</v>
      </c>
      <c r="I46" s="74" t="n">
        <f aca="false">IF(ZDROJ!R40=3,ZDROJ!U40,9999)</f>
        <v>9999</v>
      </c>
      <c r="J46" s="74"/>
      <c r="K46" s="74" t="n">
        <f aca="false">IF(ZDROJ!R40=3,ZDROJ!G40,9999)</f>
        <v>9999</v>
      </c>
      <c r="L46" s="74" t="n">
        <f aca="false">IF(ZDROJ!R40=3,ZDROJ!I40,9999)</f>
        <v>9999</v>
      </c>
      <c r="M46" s="77" t="n">
        <f aca="false">IF(ZDROJ!R40=3,ZDROJ!J40,0)</f>
        <v>0</v>
      </c>
    </row>
    <row r="47" customFormat="false" ht="14.4" hidden="false" customHeight="false" outlineLevel="0" collapsed="false">
      <c r="A47" s="76" t="n">
        <f aca="false">IF(ZDROJ!R41=3,ZDROJ!H41,9999)</f>
        <v>9999</v>
      </c>
      <c r="B47" s="74" t="n">
        <f aca="false">IF(ZDROJ!R41=3,ZDROJ!M41,0)</f>
        <v>0</v>
      </c>
      <c r="C47" s="74" t="n">
        <f aca="false">IF(ZDROJ!R41=3,ZDROJ!P41,0)</f>
        <v>0</v>
      </c>
      <c r="D47" s="74" t="n">
        <f aca="false">IF(ZDROJ!R41=3,ZDROJ!N41,0)</f>
        <v>0</v>
      </c>
      <c r="E47" s="74" t="n">
        <f aca="false">IF(ZDROJ!S41=3,ZDROJ!O41,0)</f>
        <v>0</v>
      </c>
      <c r="F47" s="74"/>
      <c r="G47" s="74" t="n">
        <f aca="false">IF(ZDROJ!R41=3,ZDROJ!S41,9999)</f>
        <v>9999</v>
      </c>
      <c r="H47" s="74" t="n">
        <f aca="false">IF(ZDROJ!R41=3,ZDROJ!T41,9999)</f>
        <v>9999</v>
      </c>
      <c r="I47" s="74" t="n">
        <f aca="false">IF(ZDROJ!R41=3,ZDROJ!U41,9999)</f>
        <v>9999</v>
      </c>
      <c r="J47" s="74"/>
      <c r="K47" s="74" t="n">
        <f aca="false">IF(ZDROJ!R41=3,ZDROJ!G41,9999)</f>
        <v>9999</v>
      </c>
      <c r="L47" s="74" t="n">
        <f aca="false">IF(ZDROJ!R41=3,ZDROJ!I41,9999)</f>
        <v>9999</v>
      </c>
      <c r="M47" s="77" t="n">
        <f aca="false">IF(ZDROJ!R41=3,ZDROJ!J41,0)</f>
        <v>0</v>
      </c>
    </row>
    <row r="48" customFormat="false" ht="14.4" hidden="false" customHeight="false" outlineLevel="0" collapsed="false">
      <c r="A48" s="76" t="n">
        <f aca="false">IF(ZDROJ!R42=3,ZDROJ!H42,9999)</f>
        <v>9999</v>
      </c>
      <c r="B48" s="74" t="n">
        <f aca="false">IF(ZDROJ!R42=3,ZDROJ!M42,0)</f>
        <v>0</v>
      </c>
      <c r="C48" s="74" t="n">
        <f aca="false">IF(ZDROJ!R42=3,ZDROJ!P42,0)</f>
        <v>0</v>
      </c>
      <c r="D48" s="74" t="n">
        <f aca="false">IF(ZDROJ!R42=3,ZDROJ!N42,0)</f>
        <v>0</v>
      </c>
      <c r="E48" s="74" t="n">
        <f aca="false">IF(ZDROJ!S42=3,ZDROJ!O42,0)</f>
        <v>0</v>
      </c>
      <c r="F48" s="74"/>
      <c r="G48" s="74" t="n">
        <f aca="false">IF(ZDROJ!R42=3,ZDROJ!S42,9999)</f>
        <v>9999</v>
      </c>
      <c r="H48" s="74" t="n">
        <f aca="false">IF(ZDROJ!R42=3,ZDROJ!T42,9999)</f>
        <v>9999</v>
      </c>
      <c r="I48" s="74" t="n">
        <f aca="false">IF(ZDROJ!R42=3,ZDROJ!U42,9999)</f>
        <v>9999</v>
      </c>
      <c r="J48" s="74"/>
      <c r="K48" s="74" t="n">
        <f aca="false">IF(ZDROJ!R42=3,ZDROJ!G42,9999)</f>
        <v>9999</v>
      </c>
      <c r="L48" s="74" t="n">
        <f aca="false">IF(ZDROJ!R42=3,ZDROJ!I42,9999)</f>
        <v>9999</v>
      </c>
      <c r="M48" s="77" t="n">
        <f aca="false">IF(ZDROJ!R42=3,ZDROJ!J42,0)</f>
        <v>0</v>
      </c>
    </row>
    <row r="49" customFormat="false" ht="14.4" hidden="false" customHeight="false" outlineLevel="0" collapsed="false">
      <c r="A49" s="76" t="n">
        <f aca="false">IF(ZDROJ!R43=3,ZDROJ!H43,9999)</f>
        <v>9999</v>
      </c>
      <c r="B49" s="74" t="n">
        <f aca="false">IF(ZDROJ!R43=3,ZDROJ!M43,0)</f>
        <v>0</v>
      </c>
      <c r="C49" s="74" t="n">
        <f aca="false">IF(ZDROJ!R43=3,ZDROJ!P43,0)</f>
        <v>0</v>
      </c>
      <c r="D49" s="74" t="n">
        <f aca="false">IF(ZDROJ!R43=3,ZDROJ!N43,0)</f>
        <v>0</v>
      </c>
      <c r="E49" s="74" t="n">
        <f aca="false">IF(ZDROJ!S43=3,ZDROJ!O43,0)</f>
        <v>0</v>
      </c>
      <c r="F49" s="74"/>
      <c r="G49" s="74" t="n">
        <f aca="false">IF(ZDROJ!R43=3,ZDROJ!S43,9999)</f>
        <v>9999</v>
      </c>
      <c r="H49" s="74" t="n">
        <f aca="false">IF(ZDROJ!R43=3,ZDROJ!T43,9999)</f>
        <v>9999</v>
      </c>
      <c r="I49" s="74" t="n">
        <f aca="false">IF(ZDROJ!R43=3,ZDROJ!U43,9999)</f>
        <v>9999</v>
      </c>
      <c r="J49" s="74"/>
      <c r="K49" s="74" t="n">
        <f aca="false">IF(ZDROJ!R43=3,ZDROJ!G43,9999)</f>
        <v>9999</v>
      </c>
      <c r="L49" s="74" t="n">
        <f aca="false">IF(ZDROJ!R43=3,ZDROJ!I43,9999)</f>
        <v>9999</v>
      </c>
      <c r="M49" s="77" t="n">
        <f aca="false">IF(ZDROJ!R43=3,ZDROJ!J43,0)</f>
        <v>0</v>
      </c>
    </row>
    <row r="50" customFormat="false" ht="14.4" hidden="false" customHeight="false" outlineLevel="0" collapsed="false">
      <c r="A50" s="76" t="n">
        <f aca="false">IF(ZDROJ!R44=3,ZDROJ!H44,9999)</f>
        <v>41</v>
      </c>
      <c r="B50" s="74" t="str">
        <f aca="false">IF(ZDROJ!R44=3,ZDROJ!M44,0)</f>
        <v>Neplachovice</v>
      </c>
      <c r="C50" s="74" t="str">
        <f aca="false">IF(ZDROJ!R44=3,ZDROJ!P44,0)</f>
        <v>OP</v>
      </c>
      <c r="D50" s="74" t="n">
        <f aca="false">IF(ZDROJ!R44=3,ZDROJ!N44,0)</f>
        <v>0</v>
      </c>
      <c r="E50" s="74" t="n">
        <f aca="false">IF(ZDROJ!S44=3,ZDROJ!O44,0)</f>
        <v>0</v>
      </c>
      <c r="F50" s="74"/>
      <c r="G50" s="74" t="n">
        <f aca="false">IF(ZDROJ!R44=3,ZDROJ!S44,9999)</f>
        <v>15.746</v>
      </c>
      <c r="H50" s="74" t="n">
        <f aca="false">IF(ZDROJ!R44=3,ZDROJ!T44,9999)</f>
        <v>15.267</v>
      </c>
      <c r="I50" s="74" t="n">
        <f aca="false">IF(ZDROJ!R44=3,ZDROJ!U44,9999)</f>
        <v>15.746</v>
      </c>
      <c r="J50" s="74"/>
      <c r="K50" s="74" t="n">
        <f aca="false">IF(ZDROJ!R44=3,ZDROJ!G44,9999)</f>
        <v>4</v>
      </c>
      <c r="L50" s="74" t="n">
        <f aca="false">IF(ZDROJ!R44=3,ZDROJ!I44,9999)</f>
        <v>4</v>
      </c>
      <c r="M50" s="77" t="e">
        <f aca="false">IF(ZDROJ!R44=3,ZDROJ!J44,0)</f>
        <v>#N/A</v>
      </c>
    </row>
    <row r="51" customFormat="false" ht="14.4" hidden="false" customHeight="false" outlineLevel="0" collapsed="false">
      <c r="A51" s="76" t="n">
        <f aca="false">IF(ZDROJ!R46=3,ZDROJ!H46,9999)</f>
        <v>9999</v>
      </c>
      <c r="B51" s="74" t="n">
        <f aca="false">IF(ZDROJ!R46=3,ZDROJ!M46,0)</f>
        <v>0</v>
      </c>
      <c r="C51" s="74" t="n">
        <f aca="false">IF(ZDROJ!R46=3,ZDROJ!P46,0)</f>
        <v>0</v>
      </c>
      <c r="D51" s="74" t="n">
        <f aca="false">IF(ZDROJ!R46=3,ZDROJ!N46,0)</f>
        <v>0</v>
      </c>
      <c r="E51" s="74" t="n">
        <f aca="false">IF(ZDROJ!S46=3,ZDROJ!O46,0)</f>
        <v>0</v>
      </c>
      <c r="F51" s="74"/>
      <c r="G51" s="74" t="n">
        <f aca="false">IF(ZDROJ!R46=3,ZDROJ!S46,9999)</f>
        <v>9999</v>
      </c>
      <c r="H51" s="74" t="n">
        <f aca="false">IF(ZDROJ!R46=3,ZDROJ!T46,9999)</f>
        <v>9999</v>
      </c>
      <c r="I51" s="74" t="n">
        <f aca="false">IF(ZDROJ!R46=3,ZDROJ!U46,9999)</f>
        <v>9999</v>
      </c>
      <c r="J51" s="74"/>
      <c r="K51" s="74" t="n">
        <f aca="false">IF(ZDROJ!R46=3,ZDROJ!G46,9999)</f>
        <v>9999</v>
      </c>
      <c r="L51" s="74" t="n">
        <f aca="false">IF(ZDROJ!R46=3,ZDROJ!I46,9999)</f>
        <v>9999</v>
      </c>
      <c r="M51" s="77" t="n">
        <f aca="false">IF(ZDROJ!R46=3,ZDROJ!J46,0)</f>
        <v>0</v>
      </c>
    </row>
    <row r="52" customFormat="false" ht="14.4" hidden="false" customHeight="false" outlineLevel="0" collapsed="false">
      <c r="A52" s="76" t="n">
        <f aca="false">IF(ZDROJ!R47=3,ZDROJ!H47,9999)</f>
        <v>44</v>
      </c>
      <c r="B52" s="74" t="str">
        <f aca="false">IF(ZDROJ!R47=3,ZDROJ!M47,0)</f>
        <v>Bartovice</v>
      </c>
      <c r="C52" s="74" t="str">
        <f aca="false">IF(ZDROJ!R47=3,ZDROJ!P47,0)</f>
        <v>OV</v>
      </c>
      <c r="D52" s="74" t="n">
        <f aca="false">IF(ZDROJ!R47=3,ZDROJ!N47,0)</f>
        <v>0</v>
      </c>
      <c r="E52" s="74" t="n">
        <f aca="false">IF(ZDROJ!S47=3,ZDROJ!O47,0)</f>
        <v>0</v>
      </c>
      <c r="F52" s="74"/>
      <c r="G52" s="74" t="n">
        <f aca="false">IF(ZDROJ!R47=3,ZDROJ!S47,9999)</f>
        <v>16.929</v>
      </c>
      <c r="H52" s="74" t="n">
        <f aca="false">IF(ZDROJ!R47=3,ZDROJ!T47,9999)</f>
        <v>16.61</v>
      </c>
      <c r="I52" s="74" t="n">
        <f aca="false">IF(ZDROJ!R47=3,ZDROJ!U47,9999)</f>
        <v>16.929</v>
      </c>
      <c r="J52" s="74"/>
      <c r="K52" s="74" t="n">
        <f aca="false">IF(ZDROJ!R47=3,ZDROJ!G47,9999)</f>
        <v>5</v>
      </c>
      <c r="L52" s="74" t="n">
        <f aca="false">IF(ZDROJ!R47=3,ZDROJ!I47,9999)</f>
        <v>5</v>
      </c>
      <c r="M52" s="77" t="e">
        <f aca="false">IF(ZDROJ!R47=3,ZDROJ!J47,0)</f>
        <v>#N/A</v>
      </c>
    </row>
    <row r="53" customFormat="false" ht="14.4" hidden="false" customHeight="false" outlineLevel="0" collapsed="false">
      <c r="A53" s="76" t="n">
        <f aca="false">IF(ZDROJ!R49=3,ZDROJ!H49,9999)</f>
        <v>9999</v>
      </c>
      <c r="B53" s="74" t="n">
        <f aca="false">IF(ZDROJ!R49=3,ZDROJ!M49,0)</f>
        <v>0</v>
      </c>
      <c r="C53" s="74" t="n">
        <f aca="false">IF(ZDROJ!R49=3,ZDROJ!P49,0)</f>
        <v>0</v>
      </c>
      <c r="D53" s="74" t="n">
        <f aca="false">IF(ZDROJ!R49=3,ZDROJ!N49,0)</f>
        <v>0</v>
      </c>
      <c r="E53" s="74" t="n">
        <f aca="false">IF(ZDROJ!S49=3,ZDROJ!O49,0)</f>
        <v>0</v>
      </c>
      <c r="F53" s="74"/>
      <c r="G53" s="74" t="n">
        <f aca="false">IF(ZDROJ!R49=3,ZDROJ!S49,9999)</f>
        <v>9999</v>
      </c>
      <c r="H53" s="74" t="n">
        <f aca="false">IF(ZDROJ!R49=3,ZDROJ!T49,9999)</f>
        <v>9999</v>
      </c>
      <c r="I53" s="74" t="n">
        <f aca="false">IF(ZDROJ!R49=3,ZDROJ!U49,9999)</f>
        <v>9999</v>
      </c>
      <c r="J53" s="74"/>
      <c r="K53" s="74" t="n">
        <f aca="false">IF(ZDROJ!R49=3,ZDROJ!G49,9999)</f>
        <v>9999</v>
      </c>
      <c r="L53" s="74" t="n">
        <f aca="false">IF(ZDROJ!R49=3,ZDROJ!I49,9999)</f>
        <v>9999</v>
      </c>
      <c r="M53" s="77" t="n">
        <f aca="false">IF(ZDROJ!R49=3,ZDROJ!J49,0)</f>
        <v>0</v>
      </c>
    </row>
    <row r="54" customFormat="false" ht="14.4" hidden="false" customHeight="false" outlineLevel="0" collapsed="false">
      <c r="A54" s="76" t="n">
        <f aca="false">IF(ZDROJ!R50=3,ZDROJ!H50,9999)</f>
        <v>9999</v>
      </c>
      <c r="B54" s="74" t="n">
        <f aca="false">IF(ZDROJ!R50=3,ZDROJ!M50,0)</f>
        <v>0</v>
      </c>
      <c r="C54" s="74" t="n">
        <f aca="false">IF(ZDROJ!R50=3,ZDROJ!P50,0)</f>
        <v>0</v>
      </c>
      <c r="D54" s="74" t="n">
        <f aca="false">IF(ZDROJ!R50=3,ZDROJ!N50,0)</f>
        <v>0</v>
      </c>
      <c r="E54" s="74" t="n">
        <f aca="false">IF(ZDROJ!S50=3,ZDROJ!O50,0)</f>
        <v>0</v>
      </c>
      <c r="F54" s="74"/>
      <c r="G54" s="74" t="n">
        <f aca="false">IF(ZDROJ!R50=3,ZDROJ!S50,9999)</f>
        <v>9999</v>
      </c>
      <c r="H54" s="74" t="n">
        <f aca="false">IF(ZDROJ!R50=3,ZDROJ!T50,9999)</f>
        <v>9999</v>
      </c>
      <c r="I54" s="74" t="n">
        <f aca="false">IF(ZDROJ!R50=3,ZDROJ!U50,9999)</f>
        <v>9999</v>
      </c>
      <c r="J54" s="74"/>
      <c r="K54" s="74" t="n">
        <f aca="false">IF(ZDROJ!R50=3,ZDROJ!G50,9999)</f>
        <v>9999</v>
      </c>
      <c r="L54" s="74" t="n">
        <f aca="false">IF(ZDROJ!R50=3,ZDROJ!I50,9999)</f>
        <v>9999</v>
      </c>
      <c r="M54" s="77" t="n">
        <f aca="false">IF(ZDROJ!R50=3,ZDROJ!J50,0)</f>
        <v>0</v>
      </c>
    </row>
    <row r="55" customFormat="false" ht="14.4" hidden="false" customHeight="false" outlineLevel="0" collapsed="false">
      <c r="A55" s="76" t="n">
        <f aca="false">IF(ZDROJ!R51=3,ZDROJ!H51,9999)</f>
        <v>48</v>
      </c>
      <c r="B55" s="74" t="str">
        <f aca="false">IF(ZDROJ!R51=3,ZDROJ!M51,0)</f>
        <v>Studénka nádraží</v>
      </c>
      <c r="C55" s="74" t="str">
        <f aca="false">IF(ZDROJ!R51=3,ZDROJ!P51,0)</f>
        <v>OV</v>
      </c>
      <c r="D55" s="74" t="n">
        <f aca="false">IF(ZDROJ!R51=3,ZDROJ!N51,0)</f>
        <v>0</v>
      </c>
      <c r="E55" s="74" t="n">
        <f aca="false">IF(ZDROJ!S51=3,ZDROJ!O51,0)</f>
        <v>0</v>
      </c>
      <c r="F55" s="74"/>
      <c r="G55" s="74" t="n">
        <f aca="false">IF(ZDROJ!R51=3,ZDROJ!S51,9999)</f>
        <v>21.988</v>
      </c>
      <c r="H55" s="74" t="n">
        <f aca="false">IF(ZDROJ!R51=3,ZDROJ!T51,9999)</f>
        <v>17.52</v>
      </c>
      <c r="I55" s="74" t="n">
        <f aca="false">IF(ZDROJ!R51=3,ZDROJ!U51,9999)</f>
        <v>21.988</v>
      </c>
      <c r="J55" s="74"/>
      <c r="K55" s="74" t="n">
        <f aca="false">IF(ZDROJ!R51=3,ZDROJ!G51,9999)</f>
        <v>7</v>
      </c>
      <c r="L55" s="74" t="n">
        <f aca="false">IF(ZDROJ!R51=3,ZDROJ!I51,9999)</f>
        <v>0</v>
      </c>
      <c r="M55" s="77" t="e">
        <f aca="false">IF(ZDROJ!R51=3,ZDROJ!J51,0)</f>
        <v>#N/A</v>
      </c>
    </row>
    <row r="56" customFormat="false" ht="14.4" hidden="false" customHeight="false" outlineLevel="0" collapsed="false">
      <c r="A56" s="76" t="n">
        <f aca="false">IF(ZDROJ!R52=3,ZDROJ!H52,9999)</f>
        <v>9999</v>
      </c>
      <c r="B56" s="74" t="n">
        <f aca="false">IF(ZDROJ!R52=3,ZDROJ!M52,0)</f>
        <v>0</v>
      </c>
      <c r="C56" s="74" t="n">
        <f aca="false">IF(ZDROJ!R52=3,ZDROJ!P52,0)</f>
        <v>0</v>
      </c>
      <c r="D56" s="74" t="n">
        <f aca="false">IF(ZDROJ!R52=3,ZDROJ!N52,0)</f>
        <v>0</v>
      </c>
      <c r="E56" s="74" t="n">
        <f aca="false">IF(ZDROJ!S52=3,ZDROJ!O52,0)</f>
        <v>0</v>
      </c>
      <c r="F56" s="74"/>
      <c r="G56" s="74" t="n">
        <f aca="false">IF(ZDROJ!R52=3,ZDROJ!S52,9999)</f>
        <v>9999</v>
      </c>
      <c r="H56" s="74" t="n">
        <f aca="false">IF(ZDROJ!R52=3,ZDROJ!T52,9999)</f>
        <v>9999</v>
      </c>
      <c r="I56" s="74" t="n">
        <f aca="false">IF(ZDROJ!R52=3,ZDROJ!U52,9999)</f>
        <v>9999</v>
      </c>
      <c r="J56" s="74"/>
      <c r="K56" s="74" t="n">
        <f aca="false">IF(ZDROJ!R52=3,ZDROJ!G52,9999)</f>
        <v>9999</v>
      </c>
      <c r="L56" s="74" t="n">
        <f aca="false">IF(ZDROJ!R52=3,ZDROJ!I52,9999)</f>
        <v>9999</v>
      </c>
      <c r="M56" s="77" t="n">
        <f aca="false">IF(ZDROJ!R52=3,ZDROJ!J52,0)</f>
        <v>0</v>
      </c>
    </row>
    <row r="57" customFormat="false" ht="14.4" hidden="false" customHeight="false" outlineLevel="0" collapsed="false">
      <c r="A57" s="76" t="n">
        <f aca="false">IF(ZDROJ!R53=3,ZDROJ!H53,9999)</f>
        <v>9999</v>
      </c>
      <c r="B57" s="74" t="n">
        <f aca="false">IF(ZDROJ!R53=3,ZDROJ!M53,0)</f>
        <v>0</v>
      </c>
      <c r="C57" s="74" t="n">
        <f aca="false">IF(ZDROJ!R53=3,ZDROJ!P53,0)</f>
        <v>0</v>
      </c>
      <c r="D57" s="74" t="n">
        <f aca="false">IF(ZDROJ!R53=3,ZDROJ!N53,0)</f>
        <v>0</v>
      </c>
      <c r="E57" s="74" t="n">
        <f aca="false">IF(ZDROJ!S53=3,ZDROJ!O53,0)</f>
        <v>0</v>
      </c>
      <c r="F57" s="74"/>
      <c r="G57" s="74" t="n">
        <f aca="false">IF(ZDROJ!R53=3,ZDROJ!S53,9999)</f>
        <v>9999</v>
      </c>
      <c r="H57" s="74" t="n">
        <f aca="false">IF(ZDROJ!R53=3,ZDROJ!T53,9999)</f>
        <v>9999</v>
      </c>
      <c r="I57" s="74" t="n">
        <f aca="false">IF(ZDROJ!R53=3,ZDROJ!U53,9999)</f>
        <v>9999</v>
      </c>
      <c r="J57" s="74"/>
      <c r="K57" s="74" t="n">
        <f aca="false">IF(ZDROJ!R53=3,ZDROJ!G53,9999)</f>
        <v>9999</v>
      </c>
      <c r="L57" s="74" t="n">
        <f aca="false">IF(ZDROJ!R53=3,ZDROJ!I53,9999)</f>
        <v>9999</v>
      </c>
      <c r="M57" s="77" t="n">
        <f aca="false">IF(ZDROJ!R53=3,ZDROJ!J53,0)</f>
        <v>0</v>
      </c>
    </row>
    <row r="58" customFormat="false" ht="14.4" hidden="false" customHeight="false" outlineLevel="0" collapsed="false">
      <c r="A58" s="76" t="n">
        <f aca="false">IF(ZDROJ!R54=3,ZDROJ!H54,9999)</f>
        <v>9999</v>
      </c>
      <c r="B58" s="74" t="n">
        <f aca="false">IF(ZDROJ!R54=3,ZDROJ!M54,0)</f>
        <v>0</v>
      </c>
      <c r="C58" s="74" t="n">
        <f aca="false">IF(ZDROJ!R54=3,ZDROJ!P54,0)</f>
        <v>0</v>
      </c>
      <c r="D58" s="74" t="n">
        <f aca="false">IF(ZDROJ!R54=3,ZDROJ!N54,0)</f>
        <v>0</v>
      </c>
      <c r="E58" s="74" t="n">
        <f aca="false">IF(ZDROJ!S54=3,ZDROJ!O54,0)</f>
        <v>0</v>
      </c>
      <c r="F58" s="74"/>
      <c r="G58" s="74" t="n">
        <f aca="false">IF(ZDROJ!R54=3,ZDROJ!S54,9999)</f>
        <v>9999</v>
      </c>
      <c r="H58" s="74" t="n">
        <f aca="false">IF(ZDROJ!R54=3,ZDROJ!T54,9999)</f>
        <v>9999</v>
      </c>
      <c r="I58" s="74" t="n">
        <f aca="false">IF(ZDROJ!R54=3,ZDROJ!U54,9999)</f>
        <v>9999</v>
      </c>
      <c r="J58" s="74"/>
      <c r="K58" s="74" t="n">
        <f aca="false">IF(ZDROJ!R54=3,ZDROJ!G54,9999)</f>
        <v>9999</v>
      </c>
      <c r="L58" s="74" t="n">
        <f aca="false">IF(ZDROJ!R54=3,ZDROJ!I54,9999)</f>
        <v>9999</v>
      </c>
      <c r="M58" s="77" t="n">
        <f aca="false">IF(ZDROJ!R54=3,ZDROJ!J54,0)</f>
        <v>0</v>
      </c>
    </row>
    <row r="59" customFormat="false" ht="14.4" hidden="false" customHeight="false" outlineLevel="0" collapsed="false">
      <c r="A59" s="76" t="n">
        <f aca="false">IF(ZDROJ!R55=3,ZDROJ!H55,9999)</f>
        <v>9999</v>
      </c>
      <c r="B59" s="74" t="n">
        <f aca="false">IF(ZDROJ!R55=3,ZDROJ!M55,0)</f>
        <v>0</v>
      </c>
      <c r="C59" s="74" t="n">
        <f aca="false">IF(ZDROJ!R55=3,ZDROJ!P55,0)</f>
        <v>0</v>
      </c>
      <c r="D59" s="74" t="n">
        <f aca="false">IF(ZDROJ!R55=3,ZDROJ!N55,0)</f>
        <v>0</v>
      </c>
      <c r="E59" s="74" t="n">
        <f aca="false">IF(ZDROJ!S55=3,ZDROJ!O55,0)</f>
        <v>0</v>
      </c>
      <c r="F59" s="74"/>
      <c r="G59" s="74" t="n">
        <f aca="false">IF(ZDROJ!R55=3,ZDROJ!S55,9999)</f>
        <v>9999</v>
      </c>
      <c r="H59" s="74" t="n">
        <f aca="false">IF(ZDROJ!R55=3,ZDROJ!T55,9999)</f>
        <v>9999</v>
      </c>
      <c r="I59" s="74" t="n">
        <f aca="false">IF(ZDROJ!R55=3,ZDROJ!U55,9999)</f>
        <v>9999</v>
      </c>
      <c r="J59" s="74"/>
      <c r="K59" s="74" t="n">
        <f aca="false">IF(ZDROJ!R55=3,ZDROJ!G55,9999)</f>
        <v>9999</v>
      </c>
      <c r="L59" s="74" t="n">
        <f aca="false">IF(ZDROJ!R55=3,ZDROJ!I55,9999)</f>
        <v>9999</v>
      </c>
      <c r="M59" s="77" t="n">
        <f aca="false">IF(ZDROJ!R55=3,ZDROJ!J55,0)</f>
        <v>0</v>
      </c>
    </row>
    <row r="60" customFormat="false" ht="14.4" hidden="false" customHeight="false" outlineLevel="0" collapsed="false">
      <c r="A60" s="76" t="n">
        <f aca="false">IF(ZDROJ!R56=3,ZDROJ!H56,9999)</f>
        <v>9999</v>
      </c>
      <c r="B60" s="74" t="n">
        <f aca="false">IF(ZDROJ!R56=3,ZDROJ!M56,0)</f>
        <v>0</v>
      </c>
      <c r="C60" s="74" t="n">
        <f aca="false">IF(ZDROJ!R56=3,ZDROJ!P56,0)</f>
        <v>0</v>
      </c>
      <c r="D60" s="74" t="n">
        <f aca="false">IF(ZDROJ!R56=3,ZDROJ!N56,0)</f>
        <v>0</v>
      </c>
      <c r="E60" s="74" t="n">
        <f aca="false">IF(ZDROJ!S56=3,ZDROJ!O56,0)</f>
        <v>0</v>
      </c>
      <c r="F60" s="74"/>
      <c r="G60" s="74" t="n">
        <f aca="false">IF(ZDROJ!R56=3,ZDROJ!S56,9999)</f>
        <v>9999</v>
      </c>
      <c r="H60" s="74" t="n">
        <f aca="false">IF(ZDROJ!R56=3,ZDROJ!T56,9999)</f>
        <v>9999</v>
      </c>
      <c r="I60" s="74" t="n">
        <f aca="false">IF(ZDROJ!R56=3,ZDROJ!U56,9999)</f>
        <v>9999</v>
      </c>
      <c r="J60" s="74"/>
      <c r="K60" s="74" t="n">
        <f aca="false">IF(ZDROJ!R56=3,ZDROJ!G56,9999)</f>
        <v>9999</v>
      </c>
      <c r="L60" s="74" t="n">
        <f aca="false">IF(ZDROJ!R56=3,ZDROJ!I56,9999)</f>
        <v>9999</v>
      </c>
      <c r="M60" s="77" t="n">
        <f aca="false">IF(ZDROJ!R56=3,ZDROJ!J56,0)</f>
        <v>0</v>
      </c>
    </row>
    <row r="61" customFormat="false" ht="14.4" hidden="false" customHeight="false" outlineLevel="0" collapsed="false">
      <c r="A61" s="76" t="n">
        <f aca="false">IF(ZDROJ!R57=3,ZDROJ!H57,9999)</f>
        <v>9999</v>
      </c>
      <c r="B61" s="74" t="n">
        <f aca="false">IF(ZDROJ!R57=3,ZDROJ!M57,0)</f>
        <v>0</v>
      </c>
      <c r="C61" s="74" t="n">
        <f aca="false">IF(ZDROJ!R57=3,ZDROJ!P57,0)</f>
        <v>0</v>
      </c>
      <c r="D61" s="74" t="n">
        <f aca="false">IF(ZDROJ!R57=3,ZDROJ!N57,0)</f>
        <v>0</v>
      </c>
      <c r="E61" s="74" t="n">
        <f aca="false">IF(ZDROJ!S57=3,ZDROJ!O57,0)</f>
        <v>0</v>
      </c>
      <c r="F61" s="74"/>
      <c r="G61" s="74" t="n">
        <f aca="false">IF(ZDROJ!R57=3,ZDROJ!S57,9999)</f>
        <v>9999</v>
      </c>
      <c r="H61" s="74" t="n">
        <f aca="false">IF(ZDROJ!R57=3,ZDROJ!T57,9999)</f>
        <v>9999</v>
      </c>
      <c r="I61" s="74" t="n">
        <f aca="false">IF(ZDROJ!R57=3,ZDROJ!U57,9999)</f>
        <v>9999</v>
      </c>
      <c r="J61" s="74"/>
      <c r="K61" s="74" t="n">
        <f aca="false">IF(ZDROJ!R57=3,ZDROJ!G57,9999)</f>
        <v>9999</v>
      </c>
      <c r="L61" s="74" t="n">
        <f aca="false">IF(ZDROJ!R57=3,ZDROJ!I57,9999)</f>
        <v>9999</v>
      </c>
      <c r="M61" s="77" t="n">
        <f aca="false">IF(ZDROJ!R57=3,ZDROJ!J57,0)</f>
        <v>0</v>
      </c>
    </row>
    <row r="62" customFormat="false" ht="14.4" hidden="false" customHeight="false" outlineLevel="0" collapsed="false">
      <c r="A62" s="76" t="n">
        <f aca="false">IF(ZDROJ!R58=3,ZDROJ!H58,9999)</f>
        <v>9999</v>
      </c>
      <c r="B62" s="74" t="n">
        <f aca="false">IF(ZDROJ!R58=3,ZDROJ!M58,0)</f>
        <v>0</v>
      </c>
      <c r="C62" s="74" t="n">
        <f aca="false">IF(ZDROJ!R58=3,ZDROJ!P58,0)</f>
        <v>0</v>
      </c>
      <c r="D62" s="74" t="n">
        <f aca="false">IF(ZDROJ!R58=3,ZDROJ!N58,0)</f>
        <v>0</v>
      </c>
      <c r="E62" s="74" t="n">
        <f aca="false">IF(ZDROJ!S58=3,ZDROJ!O58,0)</f>
        <v>0</v>
      </c>
      <c r="F62" s="74"/>
      <c r="G62" s="74" t="n">
        <f aca="false">IF(ZDROJ!R58=3,ZDROJ!S58,9999)</f>
        <v>9999</v>
      </c>
      <c r="H62" s="74" t="n">
        <f aca="false">IF(ZDROJ!R58=3,ZDROJ!T58,9999)</f>
        <v>9999</v>
      </c>
      <c r="I62" s="74" t="n">
        <f aca="false">IF(ZDROJ!R58=3,ZDROJ!U58,9999)</f>
        <v>9999</v>
      </c>
      <c r="J62" s="74"/>
      <c r="K62" s="74" t="n">
        <f aca="false">IF(ZDROJ!R58=3,ZDROJ!G58,9999)</f>
        <v>9999</v>
      </c>
      <c r="L62" s="74" t="n">
        <f aca="false">IF(ZDROJ!R58=3,ZDROJ!I58,9999)</f>
        <v>9999</v>
      </c>
      <c r="M62" s="77" t="n">
        <f aca="false">IF(ZDROJ!R58=3,ZDROJ!J58,0)</f>
        <v>0</v>
      </c>
    </row>
    <row r="63" customFormat="false" ht="14.4" hidden="false" customHeight="false" outlineLevel="0" collapsed="false">
      <c r="A63" s="76" t="n">
        <f aca="false">IF(ZDROJ!R59=3,ZDROJ!H59,9999)</f>
        <v>9999</v>
      </c>
      <c r="B63" s="74" t="n">
        <f aca="false">IF(ZDROJ!R59=3,ZDROJ!M59,0)</f>
        <v>0</v>
      </c>
      <c r="C63" s="74" t="n">
        <f aca="false">IF(ZDROJ!R59=3,ZDROJ!P59,0)</f>
        <v>0</v>
      </c>
      <c r="D63" s="74" t="n">
        <f aca="false">IF(ZDROJ!R59=3,ZDROJ!N59,0)</f>
        <v>0</v>
      </c>
      <c r="E63" s="74" t="n">
        <f aca="false">IF(ZDROJ!S59=3,ZDROJ!O59,0)</f>
        <v>0</v>
      </c>
      <c r="F63" s="74"/>
      <c r="G63" s="74" t="n">
        <f aca="false">IF(ZDROJ!R59=3,ZDROJ!S59,9999)</f>
        <v>9999</v>
      </c>
      <c r="H63" s="74" t="n">
        <f aca="false">IF(ZDROJ!R59=3,ZDROJ!T59,9999)</f>
        <v>9999</v>
      </c>
      <c r="I63" s="74" t="n">
        <f aca="false">IF(ZDROJ!R59=3,ZDROJ!U59,9999)</f>
        <v>9999</v>
      </c>
      <c r="J63" s="74"/>
      <c r="K63" s="74" t="n">
        <f aca="false">IF(ZDROJ!R59=3,ZDROJ!G59,9999)</f>
        <v>9999</v>
      </c>
      <c r="L63" s="74" t="n">
        <f aca="false">IF(ZDROJ!R59=3,ZDROJ!I59,9999)</f>
        <v>9999</v>
      </c>
      <c r="M63" s="77" t="n">
        <f aca="false">IF(ZDROJ!R59=3,ZDROJ!J59,0)</f>
        <v>0</v>
      </c>
    </row>
    <row r="64" customFormat="false" ht="14.4" hidden="false" customHeight="false" outlineLevel="0" collapsed="false">
      <c r="A64" s="76" t="n">
        <f aca="false">IF(ZDROJ!R60=3,ZDROJ!H60,9999)</f>
        <v>9999</v>
      </c>
      <c r="B64" s="74" t="n">
        <f aca="false">IF(ZDROJ!R60=3,ZDROJ!M60,0)</f>
        <v>0</v>
      </c>
      <c r="C64" s="74" t="n">
        <f aca="false">IF(ZDROJ!R60=3,ZDROJ!P60,0)</f>
        <v>0</v>
      </c>
      <c r="D64" s="74" t="n">
        <f aca="false">IF(ZDROJ!R60=3,ZDROJ!N60,0)</f>
        <v>0</v>
      </c>
      <c r="E64" s="74" t="n">
        <f aca="false">IF(ZDROJ!S60=3,ZDROJ!O60,0)</f>
        <v>0</v>
      </c>
      <c r="F64" s="74"/>
      <c r="G64" s="74" t="n">
        <f aca="false">IF(ZDROJ!R60=3,ZDROJ!S60,9999)</f>
        <v>9999</v>
      </c>
      <c r="H64" s="74" t="n">
        <f aca="false">IF(ZDROJ!R60=3,ZDROJ!T60,9999)</f>
        <v>9999</v>
      </c>
      <c r="I64" s="74" t="n">
        <f aca="false">IF(ZDROJ!R60=3,ZDROJ!U60,9999)</f>
        <v>9999</v>
      </c>
      <c r="J64" s="74"/>
      <c r="K64" s="74" t="n">
        <f aca="false">IF(ZDROJ!R60=3,ZDROJ!G60,9999)</f>
        <v>9999</v>
      </c>
      <c r="L64" s="74" t="n">
        <f aca="false">IF(ZDROJ!R60=3,ZDROJ!I60,9999)</f>
        <v>9999</v>
      </c>
      <c r="M64" s="77" t="n">
        <f aca="false">IF(ZDROJ!R60=3,ZDROJ!J60,0)</f>
        <v>0</v>
      </c>
    </row>
    <row r="65" customFormat="false" ht="14.4" hidden="false" customHeight="false" outlineLevel="0" collapsed="false">
      <c r="A65" s="76" t="n">
        <f aca="false">IF(ZDROJ!R61=3,ZDROJ!H61,9999)</f>
        <v>9999</v>
      </c>
      <c r="B65" s="74" t="n">
        <f aca="false">IF(ZDROJ!R61=3,ZDROJ!M61,0)</f>
        <v>0</v>
      </c>
      <c r="C65" s="74" t="n">
        <f aca="false">IF(ZDROJ!R61=3,ZDROJ!P61,0)</f>
        <v>0</v>
      </c>
      <c r="D65" s="74" t="n">
        <f aca="false">IF(ZDROJ!R61=3,ZDROJ!N61,0)</f>
        <v>0</v>
      </c>
      <c r="E65" s="74" t="n">
        <f aca="false">IF(ZDROJ!S61=3,ZDROJ!O61,0)</f>
        <v>0</v>
      </c>
      <c r="F65" s="74"/>
      <c r="G65" s="74" t="n">
        <f aca="false">IF(ZDROJ!R61=3,ZDROJ!S61,9999)</f>
        <v>9999</v>
      </c>
      <c r="H65" s="74" t="n">
        <f aca="false">IF(ZDROJ!R61=3,ZDROJ!T61,9999)</f>
        <v>9999</v>
      </c>
      <c r="I65" s="74" t="n">
        <f aca="false">IF(ZDROJ!R61=3,ZDROJ!U61,9999)</f>
        <v>9999</v>
      </c>
      <c r="J65" s="74"/>
      <c r="K65" s="74" t="n">
        <f aca="false">IF(ZDROJ!R61=3,ZDROJ!G61,9999)</f>
        <v>9999</v>
      </c>
      <c r="L65" s="74" t="n">
        <f aca="false">IF(ZDROJ!R61=3,ZDROJ!I61,9999)</f>
        <v>9999</v>
      </c>
      <c r="M65" s="77" t="n">
        <f aca="false">IF(ZDROJ!R61=3,ZDROJ!J61,0)</f>
        <v>0</v>
      </c>
    </row>
    <row r="66" customFormat="false" ht="14.4" hidden="false" customHeight="false" outlineLevel="0" collapsed="false">
      <c r="A66" s="76" t="n">
        <f aca="false">IF(ZDROJ!R62=3,ZDROJ!H62,9999)</f>
        <v>9999</v>
      </c>
      <c r="B66" s="74" t="n">
        <f aca="false">IF(ZDROJ!R62=3,ZDROJ!M62,0)</f>
        <v>0</v>
      </c>
      <c r="C66" s="74" t="n">
        <f aca="false">IF(ZDROJ!R62=3,ZDROJ!P62,0)</f>
        <v>0</v>
      </c>
      <c r="D66" s="74" t="n">
        <f aca="false">IF(ZDROJ!R62=3,ZDROJ!N62,0)</f>
        <v>0</v>
      </c>
      <c r="E66" s="74" t="n">
        <f aca="false">IF(ZDROJ!S62=3,ZDROJ!O62,0)</f>
        <v>0</v>
      </c>
      <c r="F66" s="74"/>
      <c r="G66" s="74" t="n">
        <f aca="false">IF(ZDROJ!R62=3,ZDROJ!S62,9999)</f>
        <v>9999</v>
      </c>
      <c r="H66" s="74" t="n">
        <f aca="false">IF(ZDROJ!R62=3,ZDROJ!T62,9999)</f>
        <v>9999</v>
      </c>
      <c r="I66" s="74" t="n">
        <f aca="false">IF(ZDROJ!R62=3,ZDROJ!U62,9999)</f>
        <v>9999</v>
      </c>
      <c r="J66" s="74"/>
      <c r="K66" s="74" t="n">
        <f aca="false">IF(ZDROJ!R62=3,ZDROJ!G62,9999)</f>
        <v>9999</v>
      </c>
      <c r="L66" s="74" t="n">
        <f aca="false">IF(ZDROJ!R62=3,ZDROJ!I62,9999)</f>
        <v>9999</v>
      </c>
      <c r="M66" s="77" t="n">
        <f aca="false">IF(ZDROJ!R62=3,ZDROJ!J62,0)</f>
        <v>0</v>
      </c>
    </row>
    <row r="67" customFormat="false" ht="14.4" hidden="false" customHeight="false" outlineLevel="0" collapsed="false">
      <c r="A67" s="76" t="n">
        <f aca="false">IF(ZDROJ!R63=3,ZDROJ!H63,9999)</f>
        <v>9999</v>
      </c>
      <c r="B67" s="74" t="n">
        <f aca="false">IF(ZDROJ!R63=3,ZDROJ!M63,0)</f>
        <v>0</v>
      </c>
      <c r="C67" s="74" t="n">
        <f aca="false">IF(ZDROJ!R63=3,ZDROJ!P63,0)</f>
        <v>0</v>
      </c>
      <c r="D67" s="74" t="n">
        <f aca="false">IF(ZDROJ!R63=3,ZDROJ!N63,0)</f>
        <v>0</v>
      </c>
      <c r="E67" s="74" t="n">
        <f aca="false">IF(ZDROJ!S63=3,ZDROJ!O63,0)</f>
        <v>0</v>
      </c>
      <c r="F67" s="74"/>
      <c r="G67" s="74" t="n">
        <f aca="false">IF(ZDROJ!R63=3,ZDROJ!S63,9999)</f>
        <v>9999</v>
      </c>
      <c r="H67" s="74" t="n">
        <f aca="false">IF(ZDROJ!R63=3,ZDROJ!T63,9999)</f>
        <v>9999</v>
      </c>
      <c r="I67" s="74" t="n">
        <f aca="false">IF(ZDROJ!R63=3,ZDROJ!U63,9999)</f>
        <v>9999</v>
      </c>
      <c r="J67" s="74"/>
      <c r="K67" s="74" t="n">
        <f aca="false">IF(ZDROJ!R63=3,ZDROJ!G63,9999)</f>
        <v>9999</v>
      </c>
      <c r="L67" s="74" t="n">
        <f aca="false">IF(ZDROJ!R63=3,ZDROJ!I63,9999)</f>
        <v>9999</v>
      </c>
      <c r="M67" s="77" t="n">
        <f aca="false">IF(ZDROJ!R63=3,ZDROJ!J63,0)</f>
        <v>0</v>
      </c>
    </row>
    <row r="68" customFormat="false" ht="14.4" hidden="false" customHeight="false" outlineLevel="0" collapsed="false">
      <c r="A68" s="76" t="n">
        <f aca="false">IF(ZDROJ!R64=3,ZDROJ!H64,9999)</f>
        <v>9999</v>
      </c>
      <c r="B68" s="74" t="n">
        <f aca="false">IF(ZDROJ!R64=3,ZDROJ!M64,0)</f>
        <v>0</v>
      </c>
      <c r="C68" s="74" t="n">
        <f aca="false">IF(ZDROJ!R64=3,ZDROJ!P64,0)</f>
        <v>0</v>
      </c>
      <c r="D68" s="74" t="n">
        <f aca="false">IF(ZDROJ!R64=3,ZDROJ!N64,0)</f>
        <v>0</v>
      </c>
      <c r="E68" s="74" t="n">
        <f aca="false">IF(ZDROJ!S64=3,ZDROJ!O64,0)</f>
        <v>0</v>
      </c>
      <c r="F68" s="74"/>
      <c r="G68" s="74" t="n">
        <f aca="false">IF(ZDROJ!R64=3,ZDROJ!S64,9999)</f>
        <v>9999</v>
      </c>
      <c r="H68" s="74" t="n">
        <f aca="false">IF(ZDROJ!R64=3,ZDROJ!T64,9999)</f>
        <v>9999</v>
      </c>
      <c r="I68" s="74" t="n">
        <f aca="false">IF(ZDROJ!R64=3,ZDROJ!U64,9999)</f>
        <v>9999</v>
      </c>
      <c r="J68" s="74"/>
      <c r="K68" s="74" t="n">
        <f aca="false">IF(ZDROJ!R64=3,ZDROJ!G64,9999)</f>
        <v>9999</v>
      </c>
      <c r="L68" s="74" t="n">
        <f aca="false">IF(ZDROJ!R64=3,ZDROJ!I64,9999)</f>
        <v>9999</v>
      </c>
      <c r="M68" s="77" t="n">
        <f aca="false">IF(ZDROJ!R64=3,ZDROJ!J64,0)</f>
        <v>0</v>
      </c>
    </row>
    <row r="69" customFormat="false" ht="14.4" hidden="false" customHeight="false" outlineLevel="0" collapsed="false">
      <c r="A69" s="76" t="n">
        <f aca="false">IF(ZDROJ!R65=3,ZDROJ!H65,9999)</f>
        <v>9999</v>
      </c>
      <c r="B69" s="74" t="n">
        <f aca="false">IF(ZDROJ!R65=3,ZDROJ!M65,0)</f>
        <v>0</v>
      </c>
      <c r="C69" s="74" t="n">
        <f aca="false">IF(ZDROJ!R65=3,ZDROJ!P65,0)</f>
        <v>0</v>
      </c>
      <c r="D69" s="74" t="n">
        <f aca="false">IF(ZDROJ!R65=3,ZDROJ!N65,0)</f>
        <v>0</v>
      </c>
      <c r="E69" s="74" t="n">
        <f aca="false">IF(ZDROJ!S65=3,ZDROJ!O65,0)</f>
        <v>0</v>
      </c>
      <c r="F69" s="74"/>
      <c r="G69" s="74" t="n">
        <f aca="false">IF(ZDROJ!R65=3,ZDROJ!S65,9999)</f>
        <v>9999</v>
      </c>
      <c r="H69" s="74" t="n">
        <f aca="false">IF(ZDROJ!R65=3,ZDROJ!T65,9999)</f>
        <v>9999</v>
      </c>
      <c r="I69" s="74" t="n">
        <f aca="false">IF(ZDROJ!R65=3,ZDROJ!U65,9999)</f>
        <v>9999</v>
      </c>
      <c r="J69" s="74"/>
      <c r="K69" s="74" t="n">
        <f aca="false">IF(ZDROJ!R65=3,ZDROJ!G65,9999)</f>
        <v>9999</v>
      </c>
      <c r="L69" s="74" t="n">
        <f aca="false">IF(ZDROJ!R65=3,ZDROJ!I65,9999)</f>
        <v>9999</v>
      </c>
      <c r="M69" s="77" t="n">
        <f aca="false">IF(ZDROJ!R65=3,ZDROJ!J65,0)</f>
        <v>0</v>
      </c>
    </row>
    <row r="70" customFormat="false" ht="14.4" hidden="false" customHeight="false" outlineLevel="0" collapsed="false">
      <c r="A70" s="76" t="n">
        <f aca="false">IF(ZDROJ!R66=3,ZDROJ!H66,9999)</f>
        <v>9999</v>
      </c>
      <c r="B70" s="74" t="n">
        <f aca="false">IF(ZDROJ!R66=3,ZDROJ!M66,0)</f>
        <v>0</v>
      </c>
      <c r="C70" s="74" t="n">
        <f aca="false">IF(ZDROJ!R66=3,ZDROJ!P66,0)</f>
        <v>0</v>
      </c>
      <c r="D70" s="74" t="n">
        <f aca="false">IF(ZDROJ!R66=3,ZDROJ!N66,0)</f>
        <v>0</v>
      </c>
      <c r="E70" s="74" t="n">
        <f aca="false">IF(ZDROJ!S66=3,ZDROJ!O66,0)</f>
        <v>0</v>
      </c>
      <c r="F70" s="74"/>
      <c r="G70" s="74" t="n">
        <f aca="false">IF(ZDROJ!R66=3,ZDROJ!S66,9999)</f>
        <v>9999</v>
      </c>
      <c r="H70" s="74" t="n">
        <f aca="false">IF(ZDROJ!R66=3,ZDROJ!T66,9999)</f>
        <v>9999</v>
      </c>
      <c r="I70" s="74" t="n">
        <f aca="false">IF(ZDROJ!R66=3,ZDROJ!U66,9999)</f>
        <v>9999</v>
      </c>
      <c r="J70" s="74"/>
      <c r="K70" s="74" t="n">
        <f aca="false">IF(ZDROJ!R66=3,ZDROJ!G66,9999)</f>
        <v>9999</v>
      </c>
      <c r="L70" s="74" t="n">
        <f aca="false">IF(ZDROJ!R66=3,ZDROJ!I66,9999)</f>
        <v>9999</v>
      </c>
      <c r="M70" s="77" t="n">
        <f aca="false">IF(ZDROJ!R66=3,ZDROJ!J66,0)</f>
        <v>0</v>
      </c>
    </row>
    <row r="71" customFormat="false" ht="14.4" hidden="false" customHeight="false" outlineLevel="0" collapsed="false">
      <c r="A71" s="76" t="n">
        <f aca="false">IF(ZDROJ!R69=3,ZDROJ!H69,9999)</f>
        <v>9999</v>
      </c>
      <c r="B71" s="74" t="n">
        <f aca="false">IF(ZDROJ!R69=3,ZDROJ!M69,0)</f>
        <v>0</v>
      </c>
      <c r="C71" s="74" t="n">
        <f aca="false">IF(ZDROJ!R69=3,ZDROJ!P69,0)</f>
        <v>0</v>
      </c>
      <c r="D71" s="74" t="n">
        <f aca="false">IF(ZDROJ!R69=3,ZDROJ!N69,0)</f>
        <v>0</v>
      </c>
      <c r="E71" s="74" t="n">
        <f aca="false">IF(ZDROJ!S69=3,ZDROJ!O69,0)</f>
        <v>0</v>
      </c>
      <c r="F71" s="74"/>
      <c r="G71" s="74" t="n">
        <f aca="false">IF(ZDROJ!R69=3,ZDROJ!S69,9999)</f>
        <v>9999</v>
      </c>
      <c r="H71" s="74" t="n">
        <f aca="false">IF(ZDROJ!R69=3,ZDROJ!T69,9999)</f>
        <v>9999</v>
      </c>
      <c r="I71" s="74" t="n">
        <f aca="false">IF(ZDROJ!R69=3,ZDROJ!U69,9999)</f>
        <v>9999</v>
      </c>
      <c r="J71" s="74"/>
      <c r="K71" s="74" t="n">
        <f aca="false">IF(ZDROJ!R69=3,ZDROJ!G69,9999)</f>
        <v>9999</v>
      </c>
      <c r="L71" s="74" t="n">
        <f aca="false">IF(ZDROJ!R69=3,ZDROJ!I69,9999)</f>
        <v>9999</v>
      </c>
      <c r="M71" s="77" t="n">
        <f aca="false">IF(ZDROJ!R69=3,ZDROJ!J69,0)</f>
        <v>0</v>
      </c>
    </row>
    <row r="72" customFormat="false" ht="14.4" hidden="false" customHeight="false" outlineLevel="0" collapsed="false">
      <c r="A72" s="76" t="n">
        <f aca="false">IF(ZDROJ!R71=3,ZDROJ!H71,9999)</f>
        <v>9999</v>
      </c>
      <c r="B72" s="74" t="n">
        <f aca="false">IF(ZDROJ!R71=3,ZDROJ!M71,0)</f>
        <v>0</v>
      </c>
      <c r="C72" s="74" t="n">
        <f aca="false">IF(ZDROJ!R71=3,ZDROJ!P71,0)</f>
        <v>0</v>
      </c>
      <c r="D72" s="74" t="n">
        <f aca="false">IF(ZDROJ!R71=3,ZDROJ!N71,0)</f>
        <v>0</v>
      </c>
      <c r="E72" s="74" t="n">
        <f aca="false">IF(ZDROJ!S71=3,ZDROJ!O71,0)</f>
        <v>0</v>
      </c>
      <c r="F72" s="74"/>
      <c r="G72" s="74" t="n">
        <f aca="false">IF(ZDROJ!R71=3,ZDROJ!S71,9999)</f>
        <v>9999</v>
      </c>
      <c r="H72" s="74" t="n">
        <f aca="false">IF(ZDROJ!R71=3,ZDROJ!T71,9999)</f>
        <v>9999</v>
      </c>
      <c r="I72" s="74" t="n">
        <f aca="false">IF(ZDROJ!R71=3,ZDROJ!U71,9999)</f>
        <v>9999</v>
      </c>
      <c r="J72" s="74"/>
      <c r="K72" s="74" t="n">
        <f aca="false">IF(ZDROJ!R71=3,ZDROJ!G71,9999)</f>
        <v>9999</v>
      </c>
      <c r="L72" s="74" t="n">
        <f aca="false">IF(ZDROJ!R71=3,ZDROJ!I71,9999)</f>
        <v>9999</v>
      </c>
      <c r="M72" s="77" t="n">
        <f aca="false">IF(ZDROJ!R71=3,ZDROJ!J71,0)</f>
        <v>0</v>
      </c>
    </row>
    <row r="73" customFormat="false" ht="14.4" hidden="false" customHeight="false" outlineLevel="0" collapsed="false">
      <c r="A73" s="76" t="n">
        <f aca="false">IF(ZDROJ!R72=3,ZDROJ!H72,9999)</f>
        <v>9999</v>
      </c>
      <c r="B73" s="74" t="n">
        <f aca="false">IF(ZDROJ!R72=3,ZDROJ!M72,0)</f>
        <v>0</v>
      </c>
      <c r="C73" s="74" t="n">
        <f aca="false">IF(ZDROJ!R72=3,ZDROJ!P72,0)</f>
        <v>0</v>
      </c>
      <c r="D73" s="74" t="n">
        <f aca="false">IF(ZDROJ!R72=3,ZDROJ!N72,0)</f>
        <v>0</v>
      </c>
      <c r="E73" s="74" t="n">
        <f aca="false">IF(ZDROJ!S72=3,ZDROJ!O72,0)</f>
        <v>0</v>
      </c>
      <c r="F73" s="74"/>
      <c r="G73" s="74" t="n">
        <f aca="false">IF(ZDROJ!R72=3,ZDROJ!S72,9999)</f>
        <v>9999</v>
      </c>
      <c r="H73" s="74" t="n">
        <f aca="false">IF(ZDROJ!R72=3,ZDROJ!T72,9999)</f>
        <v>9999</v>
      </c>
      <c r="I73" s="74" t="n">
        <f aca="false">IF(ZDROJ!R72=3,ZDROJ!U72,9999)</f>
        <v>9999</v>
      </c>
      <c r="J73" s="74"/>
      <c r="K73" s="74" t="n">
        <f aca="false">IF(ZDROJ!R72=3,ZDROJ!G72,9999)</f>
        <v>9999</v>
      </c>
      <c r="L73" s="74" t="n">
        <f aca="false">IF(ZDROJ!R72=3,ZDROJ!I72,9999)</f>
        <v>9999</v>
      </c>
      <c r="M73" s="77" t="n">
        <f aca="false">IF(ZDROJ!R72=3,ZDROJ!J72,0)</f>
        <v>0</v>
      </c>
    </row>
    <row r="74" customFormat="false" ht="14.4" hidden="false" customHeight="false" outlineLevel="0" collapsed="false">
      <c r="A74" s="76" t="n">
        <f aca="false">IF(ZDROJ!R73=3,ZDROJ!H73,9999)</f>
        <v>9999</v>
      </c>
      <c r="B74" s="74" t="n">
        <f aca="false">IF(ZDROJ!R73=3,ZDROJ!M73,0)</f>
        <v>0</v>
      </c>
      <c r="C74" s="74" t="n">
        <f aca="false">IF(ZDROJ!R73=3,ZDROJ!P73,0)</f>
        <v>0</v>
      </c>
      <c r="D74" s="74" t="n">
        <f aca="false">IF(ZDROJ!R73=3,ZDROJ!N73,0)</f>
        <v>0</v>
      </c>
      <c r="E74" s="74" t="n">
        <f aca="false">IF(ZDROJ!S73=3,ZDROJ!O73,0)</f>
        <v>0</v>
      </c>
      <c r="F74" s="74"/>
      <c r="G74" s="74" t="n">
        <f aca="false">IF(ZDROJ!R73=3,ZDROJ!S73,9999)</f>
        <v>9999</v>
      </c>
      <c r="H74" s="74" t="n">
        <f aca="false">IF(ZDROJ!R73=3,ZDROJ!T73,9999)</f>
        <v>9999</v>
      </c>
      <c r="I74" s="74" t="n">
        <f aca="false">IF(ZDROJ!R73=3,ZDROJ!U73,9999)</f>
        <v>9999</v>
      </c>
      <c r="J74" s="74"/>
      <c r="K74" s="74" t="n">
        <f aca="false">IF(ZDROJ!R73=3,ZDROJ!G73,9999)</f>
        <v>9999</v>
      </c>
      <c r="L74" s="74" t="n">
        <f aca="false">IF(ZDROJ!R73=3,ZDROJ!I73,9999)</f>
        <v>9999</v>
      </c>
      <c r="M74" s="77" t="n">
        <f aca="false">IF(ZDROJ!R73=3,ZDROJ!J73,0)</f>
        <v>0</v>
      </c>
    </row>
    <row r="75" customFormat="false" ht="14.4" hidden="false" customHeight="false" outlineLevel="0" collapsed="false">
      <c r="A75" s="76" t="n">
        <f aca="false">IF(ZDROJ!R74=3,ZDROJ!H74,9999)</f>
        <v>9999</v>
      </c>
      <c r="B75" s="74" t="n">
        <f aca="false">IF(ZDROJ!R74=3,ZDROJ!M74,0)</f>
        <v>0</v>
      </c>
      <c r="C75" s="74" t="n">
        <f aca="false">IF(ZDROJ!R74=3,ZDROJ!P74,0)</f>
        <v>0</v>
      </c>
      <c r="D75" s="74" t="n">
        <f aca="false">IF(ZDROJ!R74=3,ZDROJ!N74,0)</f>
        <v>0</v>
      </c>
      <c r="E75" s="74" t="n">
        <f aca="false">IF(ZDROJ!S74=3,ZDROJ!O74,0)</f>
        <v>0</v>
      </c>
      <c r="F75" s="74"/>
      <c r="G75" s="74" t="n">
        <f aca="false">IF(ZDROJ!R74=3,ZDROJ!S74,9999)</f>
        <v>9999</v>
      </c>
      <c r="H75" s="74" t="n">
        <f aca="false">IF(ZDROJ!R74=3,ZDROJ!T74,9999)</f>
        <v>9999</v>
      </c>
      <c r="I75" s="74" t="n">
        <f aca="false">IF(ZDROJ!R74=3,ZDROJ!U74,9999)</f>
        <v>9999</v>
      </c>
      <c r="J75" s="74"/>
      <c r="K75" s="74" t="n">
        <f aca="false">IF(ZDROJ!R74=3,ZDROJ!G74,9999)</f>
        <v>9999</v>
      </c>
      <c r="L75" s="74" t="n">
        <f aca="false">IF(ZDROJ!R74=3,ZDROJ!I74,9999)</f>
        <v>9999</v>
      </c>
      <c r="M75" s="77" t="n">
        <f aca="false">IF(ZDROJ!R74=3,ZDROJ!J74,0)</f>
        <v>0</v>
      </c>
    </row>
    <row r="76" customFormat="false" ht="14.4" hidden="false" customHeight="false" outlineLevel="0" collapsed="false">
      <c r="A76" s="76" t="n">
        <f aca="false">IF(ZDROJ!R75=3,ZDROJ!H75,9999)</f>
        <v>9999</v>
      </c>
      <c r="B76" s="74" t="n">
        <f aca="false">IF(ZDROJ!R75=3,ZDROJ!M75,0)</f>
        <v>0</v>
      </c>
      <c r="C76" s="74" t="n">
        <f aca="false">IF(ZDROJ!R75=3,ZDROJ!P75,0)</f>
        <v>0</v>
      </c>
      <c r="D76" s="74" t="n">
        <f aca="false">IF(ZDROJ!R75=3,ZDROJ!N75,0)</f>
        <v>0</v>
      </c>
      <c r="E76" s="74" t="n">
        <f aca="false">IF(ZDROJ!S75=3,ZDROJ!O75,0)</f>
        <v>0</v>
      </c>
      <c r="F76" s="74"/>
      <c r="G76" s="74" t="n">
        <f aca="false">IF(ZDROJ!R75=3,ZDROJ!S75,9999)</f>
        <v>9999</v>
      </c>
      <c r="H76" s="74" t="n">
        <f aca="false">IF(ZDROJ!R75=3,ZDROJ!T75,9999)</f>
        <v>9999</v>
      </c>
      <c r="I76" s="74" t="n">
        <f aca="false">IF(ZDROJ!R75=3,ZDROJ!U75,9999)</f>
        <v>9999</v>
      </c>
      <c r="J76" s="74"/>
      <c r="K76" s="74" t="n">
        <f aca="false">IF(ZDROJ!R75=3,ZDROJ!G75,9999)</f>
        <v>9999</v>
      </c>
      <c r="L76" s="74" t="n">
        <f aca="false">IF(ZDROJ!R75=3,ZDROJ!I75,9999)</f>
        <v>9999</v>
      </c>
      <c r="M76" s="77" t="n">
        <f aca="false">IF(ZDROJ!R75=3,ZDROJ!J75,0)</f>
        <v>0</v>
      </c>
    </row>
    <row r="77" customFormat="false" ht="14.4" hidden="false" customHeight="false" outlineLevel="0" collapsed="false">
      <c r="A77" s="76" t="n">
        <f aca="false">IF(ZDROJ!R76=3,ZDROJ!H76,9999)</f>
        <v>9999</v>
      </c>
      <c r="B77" s="74" t="n">
        <f aca="false">IF(ZDROJ!R76=3,ZDROJ!M76,0)</f>
        <v>0</v>
      </c>
      <c r="C77" s="74" t="n">
        <f aca="false">IF(ZDROJ!R76=3,ZDROJ!P76,0)</f>
        <v>0</v>
      </c>
      <c r="D77" s="74" t="n">
        <f aca="false">IF(ZDROJ!R76=3,ZDROJ!N76,0)</f>
        <v>0</v>
      </c>
      <c r="E77" s="74" t="n">
        <f aca="false">IF(ZDROJ!S76=3,ZDROJ!O76,0)</f>
        <v>0</v>
      </c>
      <c r="F77" s="74"/>
      <c r="G77" s="74" t="n">
        <f aca="false">IF(ZDROJ!R76=3,ZDROJ!S76,9999)</f>
        <v>9999</v>
      </c>
      <c r="H77" s="74" t="n">
        <f aca="false">IF(ZDROJ!R76=3,ZDROJ!T76,9999)</f>
        <v>9999</v>
      </c>
      <c r="I77" s="74" t="n">
        <f aca="false">IF(ZDROJ!R76=3,ZDROJ!U76,9999)</f>
        <v>9999</v>
      </c>
      <c r="J77" s="74"/>
      <c r="K77" s="74" t="n">
        <f aca="false">IF(ZDROJ!R76=3,ZDROJ!G76,9999)</f>
        <v>9999</v>
      </c>
      <c r="L77" s="74" t="n">
        <f aca="false">IF(ZDROJ!R76=3,ZDROJ!I76,9999)</f>
        <v>9999</v>
      </c>
      <c r="M77" s="77" t="n">
        <f aca="false">IF(ZDROJ!R76=3,ZDROJ!J76,0)</f>
        <v>0</v>
      </c>
    </row>
    <row r="78" customFormat="false" ht="14.4" hidden="false" customHeight="false" outlineLevel="0" collapsed="false">
      <c r="A78" s="76" t="n">
        <f aca="false">IF(ZDROJ!R77=3,ZDROJ!H77,9999)</f>
        <v>9999</v>
      </c>
      <c r="B78" s="74" t="n">
        <f aca="false">IF(ZDROJ!R77=3,ZDROJ!M77,0)</f>
        <v>0</v>
      </c>
      <c r="C78" s="74" t="n">
        <f aca="false">IF(ZDROJ!R77=3,ZDROJ!P77,0)</f>
        <v>0</v>
      </c>
      <c r="D78" s="74" t="n">
        <f aca="false">IF(ZDROJ!R77=3,ZDROJ!N77,0)</f>
        <v>0</v>
      </c>
      <c r="E78" s="74" t="n">
        <f aca="false">IF(ZDROJ!S77=3,ZDROJ!O77,0)</f>
        <v>0</v>
      </c>
      <c r="F78" s="74"/>
      <c r="G78" s="74" t="n">
        <f aca="false">IF(ZDROJ!R77=3,ZDROJ!S77,9999)</f>
        <v>9999</v>
      </c>
      <c r="H78" s="74" t="n">
        <f aca="false">IF(ZDROJ!R77=3,ZDROJ!T77,9999)</f>
        <v>9999</v>
      </c>
      <c r="I78" s="74" t="n">
        <f aca="false">IF(ZDROJ!R77=3,ZDROJ!U77,9999)</f>
        <v>9999</v>
      </c>
      <c r="J78" s="74"/>
      <c r="K78" s="74" t="n">
        <f aca="false">IF(ZDROJ!R77=3,ZDROJ!G77,9999)</f>
        <v>9999</v>
      </c>
      <c r="L78" s="74" t="n">
        <f aca="false">IF(ZDROJ!R77=3,ZDROJ!I77,9999)</f>
        <v>9999</v>
      </c>
      <c r="M78" s="77" t="n">
        <f aca="false">IF(ZDROJ!R77=3,ZDROJ!J77,0)</f>
        <v>0</v>
      </c>
    </row>
    <row r="79" customFormat="false" ht="14.4" hidden="false" customHeight="false" outlineLevel="0" collapsed="false">
      <c r="A79" s="76" t="n">
        <f aca="false">IF(ZDROJ!R78=3,ZDROJ!H78,9999)</f>
        <v>9999</v>
      </c>
      <c r="B79" s="74" t="n">
        <f aca="false">IF(ZDROJ!R78=3,ZDROJ!M78,0)</f>
        <v>0</v>
      </c>
      <c r="C79" s="74" t="n">
        <f aca="false">IF(ZDROJ!R78=3,ZDROJ!P78,0)</f>
        <v>0</v>
      </c>
      <c r="D79" s="74" t="n">
        <f aca="false">IF(ZDROJ!R78=3,ZDROJ!N78,0)</f>
        <v>0</v>
      </c>
      <c r="E79" s="74" t="n">
        <f aca="false">IF(ZDROJ!S78=3,ZDROJ!O78,0)</f>
        <v>0</v>
      </c>
      <c r="F79" s="74"/>
      <c r="G79" s="74" t="n">
        <f aca="false">IF(ZDROJ!R78=3,ZDROJ!S78,9999)</f>
        <v>9999</v>
      </c>
      <c r="H79" s="74" t="n">
        <f aca="false">IF(ZDROJ!R78=3,ZDROJ!T78,9999)</f>
        <v>9999</v>
      </c>
      <c r="I79" s="74" t="n">
        <f aca="false">IF(ZDROJ!R78=3,ZDROJ!U78,9999)</f>
        <v>9999</v>
      </c>
      <c r="J79" s="74"/>
      <c r="K79" s="74" t="n">
        <f aca="false">IF(ZDROJ!R78=3,ZDROJ!G78,9999)</f>
        <v>9999</v>
      </c>
      <c r="L79" s="74" t="n">
        <f aca="false">IF(ZDROJ!R78=3,ZDROJ!I78,9999)</f>
        <v>9999</v>
      </c>
      <c r="M79" s="77" t="n">
        <f aca="false">IF(ZDROJ!R78=3,ZDROJ!J78,0)</f>
        <v>0</v>
      </c>
    </row>
    <row r="80" customFormat="false" ht="14.4" hidden="false" customHeight="false" outlineLevel="0" collapsed="false">
      <c r="A80" s="76" t="n">
        <f aca="false">IF(ZDROJ!R79=3,ZDROJ!H79,9999)</f>
        <v>9999</v>
      </c>
      <c r="B80" s="74" t="n">
        <f aca="false">IF(ZDROJ!R79=3,ZDROJ!M79,0)</f>
        <v>0</v>
      </c>
      <c r="C80" s="74" t="n">
        <f aca="false">IF(ZDROJ!R79=3,ZDROJ!P79,0)</f>
        <v>0</v>
      </c>
      <c r="D80" s="74" t="n">
        <f aca="false">IF(ZDROJ!R79=3,ZDROJ!N79,0)</f>
        <v>0</v>
      </c>
      <c r="E80" s="74" t="n">
        <f aca="false">IF(ZDROJ!S79=3,ZDROJ!O79,0)</f>
        <v>0</v>
      </c>
      <c r="F80" s="74"/>
      <c r="G80" s="74" t="n">
        <f aca="false">IF(ZDROJ!R79=3,ZDROJ!S79,9999)</f>
        <v>9999</v>
      </c>
      <c r="H80" s="74" t="n">
        <f aca="false">IF(ZDROJ!R79=3,ZDROJ!T79,9999)</f>
        <v>9999</v>
      </c>
      <c r="I80" s="74" t="n">
        <f aca="false">IF(ZDROJ!R79=3,ZDROJ!U79,9999)</f>
        <v>9999</v>
      </c>
      <c r="J80" s="74"/>
      <c r="K80" s="74" t="n">
        <f aca="false">IF(ZDROJ!R79=3,ZDROJ!G79,9999)</f>
        <v>9999</v>
      </c>
      <c r="L80" s="74" t="n">
        <f aca="false">IF(ZDROJ!R79=3,ZDROJ!I79,9999)</f>
        <v>9999</v>
      </c>
      <c r="M80" s="77" t="n">
        <f aca="false">IF(ZDROJ!R79=3,ZDROJ!J79,0)</f>
        <v>0</v>
      </c>
    </row>
    <row r="81" customFormat="false" ht="14.4" hidden="false" customHeight="false" outlineLevel="0" collapsed="false">
      <c r="A81" s="76" t="n">
        <f aca="false">IF(ZDROJ!R80=3,ZDROJ!H80,9999)</f>
        <v>9999</v>
      </c>
      <c r="B81" s="74" t="n">
        <f aca="false">IF(ZDROJ!R80=3,ZDROJ!M80,0)</f>
        <v>0</v>
      </c>
      <c r="C81" s="74" t="n">
        <f aca="false">IF(ZDROJ!R80=3,ZDROJ!P80,0)</f>
        <v>0</v>
      </c>
      <c r="D81" s="74" t="n">
        <f aca="false">IF(ZDROJ!R80=3,ZDROJ!N80,0)</f>
        <v>0</v>
      </c>
      <c r="E81" s="74" t="n">
        <f aca="false">IF(ZDROJ!S80=3,ZDROJ!O80,0)</f>
        <v>0</v>
      </c>
      <c r="F81" s="74"/>
      <c r="G81" s="74" t="n">
        <f aca="false">IF(ZDROJ!R80=3,ZDROJ!S80,9999)</f>
        <v>9999</v>
      </c>
      <c r="H81" s="74" t="n">
        <f aca="false">IF(ZDROJ!R80=3,ZDROJ!T80,9999)</f>
        <v>9999</v>
      </c>
      <c r="I81" s="74" t="n">
        <f aca="false">IF(ZDROJ!R80=3,ZDROJ!U80,9999)</f>
        <v>9999</v>
      </c>
      <c r="J81" s="74"/>
      <c r="K81" s="74" t="n">
        <f aca="false">IF(ZDROJ!R80=3,ZDROJ!G80,9999)</f>
        <v>9999</v>
      </c>
      <c r="L81" s="74" t="n">
        <f aca="false">IF(ZDROJ!R80=3,ZDROJ!I80,9999)</f>
        <v>9999</v>
      </c>
      <c r="M81" s="77" t="n">
        <f aca="false">IF(ZDROJ!R80=3,ZDROJ!J80,0)</f>
        <v>0</v>
      </c>
    </row>
    <row r="82" customFormat="false" ht="14.4" hidden="false" customHeight="false" outlineLevel="0" collapsed="false">
      <c r="A82" s="76" t="n">
        <f aca="false">IF(ZDROJ!R81=3,ZDROJ!H81,9999)</f>
        <v>9999</v>
      </c>
      <c r="B82" s="74" t="n">
        <f aca="false">IF(ZDROJ!R81=3,ZDROJ!M81,0)</f>
        <v>0</v>
      </c>
      <c r="C82" s="74" t="n">
        <f aca="false">IF(ZDROJ!R81=3,ZDROJ!P81,0)</f>
        <v>0</v>
      </c>
      <c r="D82" s="74" t="n">
        <f aca="false">IF(ZDROJ!R81=3,ZDROJ!N81,0)</f>
        <v>0</v>
      </c>
      <c r="E82" s="74" t="n">
        <f aca="false">IF(ZDROJ!S81=3,ZDROJ!O81,0)</f>
        <v>0</v>
      </c>
      <c r="F82" s="74"/>
      <c r="G82" s="74" t="n">
        <f aca="false">IF(ZDROJ!R81=3,ZDROJ!S81,9999)</f>
        <v>9999</v>
      </c>
      <c r="H82" s="74" t="n">
        <f aca="false">IF(ZDROJ!R81=3,ZDROJ!T81,9999)</f>
        <v>9999</v>
      </c>
      <c r="I82" s="74" t="n">
        <f aca="false">IF(ZDROJ!R81=3,ZDROJ!U81,9999)</f>
        <v>9999</v>
      </c>
      <c r="J82" s="74"/>
      <c r="K82" s="74" t="n">
        <f aca="false">IF(ZDROJ!R81=3,ZDROJ!G81,9999)</f>
        <v>9999</v>
      </c>
      <c r="L82" s="74" t="n">
        <f aca="false">IF(ZDROJ!R81=3,ZDROJ!I81,9999)</f>
        <v>9999</v>
      </c>
      <c r="M82" s="77" t="n">
        <f aca="false">IF(ZDROJ!R81=3,ZDROJ!J81,0)</f>
        <v>0</v>
      </c>
    </row>
    <row r="83" customFormat="false" ht="14.4" hidden="false" customHeight="false" outlineLevel="0" collapsed="false">
      <c r="A83" s="76" t="n">
        <f aca="false">IF(ZDROJ!R82=3,ZDROJ!H82,9999)</f>
        <v>9999</v>
      </c>
      <c r="B83" s="74" t="n">
        <f aca="false">IF(ZDROJ!R82=3,ZDROJ!M82,0)</f>
        <v>0</v>
      </c>
      <c r="C83" s="74" t="n">
        <f aca="false">IF(ZDROJ!R82=3,ZDROJ!P82,0)</f>
        <v>0</v>
      </c>
      <c r="D83" s="74" t="n">
        <f aca="false">IF(ZDROJ!R82=3,ZDROJ!N82,0)</f>
        <v>0</v>
      </c>
      <c r="E83" s="74" t="n">
        <f aca="false">IF(ZDROJ!S82=3,ZDROJ!O82,0)</f>
        <v>0</v>
      </c>
      <c r="F83" s="74"/>
      <c r="G83" s="74" t="n">
        <f aca="false">IF(ZDROJ!R82=3,ZDROJ!S82,9999)</f>
        <v>9999</v>
      </c>
      <c r="H83" s="74" t="n">
        <f aca="false">IF(ZDROJ!R82=3,ZDROJ!T82,9999)</f>
        <v>9999</v>
      </c>
      <c r="I83" s="74" t="n">
        <f aca="false">IF(ZDROJ!R82=3,ZDROJ!U82,9999)</f>
        <v>9999</v>
      </c>
      <c r="J83" s="74"/>
      <c r="K83" s="74" t="n">
        <f aca="false">IF(ZDROJ!R82=3,ZDROJ!G82,9999)</f>
        <v>9999</v>
      </c>
      <c r="L83" s="74" t="n">
        <f aca="false">IF(ZDROJ!R82=3,ZDROJ!I82,9999)</f>
        <v>9999</v>
      </c>
      <c r="M83" s="77" t="n">
        <f aca="false">IF(ZDROJ!R82=3,ZDROJ!J82,0)</f>
        <v>0</v>
      </c>
    </row>
    <row r="84" customFormat="false" ht="14.4" hidden="false" customHeight="false" outlineLevel="0" collapsed="false">
      <c r="A84" s="76" t="n">
        <f aca="false">IF(ZDROJ!R83=3,ZDROJ!H83,9999)</f>
        <v>9999</v>
      </c>
      <c r="B84" s="74" t="n">
        <f aca="false">IF(ZDROJ!R83=3,ZDROJ!M83,0)</f>
        <v>0</v>
      </c>
      <c r="C84" s="74" t="n">
        <f aca="false">IF(ZDROJ!R83=3,ZDROJ!P83,0)</f>
        <v>0</v>
      </c>
      <c r="D84" s="74" t="n">
        <f aca="false">IF(ZDROJ!R83=3,ZDROJ!N83,0)</f>
        <v>0</v>
      </c>
      <c r="E84" s="74" t="n">
        <f aca="false">IF(ZDROJ!S83=3,ZDROJ!O83,0)</f>
        <v>0</v>
      </c>
      <c r="F84" s="74"/>
      <c r="G84" s="74" t="n">
        <f aca="false">IF(ZDROJ!R83=3,ZDROJ!S83,9999)</f>
        <v>9999</v>
      </c>
      <c r="H84" s="74" t="n">
        <f aca="false">IF(ZDROJ!R83=3,ZDROJ!T83,9999)</f>
        <v>9999</v>
      </c>
      <c r="I84" s="74" t="n">
        <f aca="false">IF(ZDROJ!R83=3,ZDROJ!U83,9999)</f>
        <v>9999</v>
      </c>
      <c r="J84" s="74"/>
      <c r="K84" s="74" t="n">
        <f aca="false">IF(ZDROJ!R83=3,ZDROJ!G83,9999)</f>
        <v>9999</v>
      </c>
      <c r="L84" s="74" t="n">
        <f aca="false">IF(ZDROJ!R83=3,ZDROJ!I83,9999)</f>
        <v>9999</v>
      </c>
      <c r="M84" s="77" t="n">
        <f aca="false">IF(ZDROJ!R83=3,ZDROJ!J83,0)</f>
        <v>0</v>
      </c>
    </row>
    <row r="85" customFormat="false" ht="14.4" hidden="false" customHeight="false" outlineLevel="0" collapsed="false">
      <c r="A85" s="76" t="n">
        <f aca="false">IF(ZDROJ!R84=3,ZDROJ!H84,9999)</f>
        <v>9999</v>
      </c>
      <c r="B85" s="74" t="n">
        <f aca="false">IF(ZDROJ!R84=3,ZDROJ!M84,0)</f>
        <v>0</v>
      </c>
      <c r="C85" s="74" t="n">
        <f aca="false">IF(ZDROJ!R84=3,ZDROJ!P84,0)</f>
        <v>0</v>
      </c>
      <c r="D85" s="74" t="n">
        <f aca="false">IF(ZDROJ!R84=3,ZDROJ!N84,0)</f>
        <v>0</v>
      </c>
      <c r="E85" s="74" t="n">
        <f aca="false">IF(ZDROJ!S84=3,ZDROJ!O84,0)</f>
        <v>0</v>
      </c>
      <c r="F85" s="74"/>
      <c r="G85" s="74" t="n">
        <f aca="false">IF(ZDROJ!R84=3,ZDROJ!S84,9999)</f>
        <v>9999</v>
      </c>
      <c r="H85" s="74" t="n">
        <f aca="false">IF(ZDROJ!R84=3,ZDROJ!T84,9999)</f>
        <v>9999</v>
      </c>
      <c r="I85" s="74" t="n">
        <f aca="false">IF(ZDROJ!R84=3,ZDROJ!U84,9999)</f>
        <v>9999</v>
      </c>
      <c r="J85" s="74"/>
      <c r="K85" s="74" t="n">
        <f aca="false">IF(ZDROJ!R84=3,ZDROJ!G84,9999)</f>
        <v>9999</v>
      </c>
      <c r="L85" s="74" t="n">
        <f aca="false">IF(ZDROJ!R84=3,ZDROJ!I84,9999)</f>
        <v>9999</v>
      </c>
      <c r="M85" s="77" t="n">
        <f aca="false">IF(ZDROJ!R84=3,ZDROJ!J84,0)</f>
        <v>0</v>
      </c>
    </row>
    <row r="86" customFormat="false" ht="14.4" hidden="false" customHeight="false" outlineLevel="0" collapsed="false">
      <c r="A86" s="76" t="n">
        <f aca="false">IF(ZDROJ!P85=3,ZDROJ!H85,9999)</f>
        <v>9999</v>
      </c>
      <c r="B86" s="74" t="n">
        <f aca="false">IF(ZDROJ!P85=3,ZDROJ!K85,0)</f>
        <v>0</v>
      </c>
      <c r="C86" s="74" t="n">
        <f aca="false">IF(ZDROJ!P85=3,ZDROJ!N85,0)</f>
        <v>0</v>
      </c>
      <c r="D86" s="74" t="n">
        <f aca="false">IF(ZDROJ!P85=3,ZDROJ!L85,0)</f>
        <v>0</v>
      </c>
      <c r="E86" s="74" t="n">
        <f aca="false">IF(ZDROJ!Q85=3,ZDROJ!M85,0)</f>
        <v>0</v>
      </c>
      <c r="F86" s="74"/>
      <c r="G86" s="74" t="n">
        <f aca="false">IF(ZDROJ!P85=3,ZDROJ!Q85,9999)</f>
        <v>9999</v>
      </c>
      <c r="H86" s="74" t="n">
        <f aca="false">IF(ZDROJ!P85=3,ZDROJ!R85,9999)</f>
        <v>9999</v>
      </c>
      <c r="I86" s="74" t="n">
        <f aca="false">IF(ZDROJ!P85=3,ZDROJ!S85,9999)</f>
        <v>9999</v>
      </c>
      <c r="J86" s="74"/>
      <c r="K86" s="74" t="n">
        <f aca="false">IF(ZDROJ!P85=3,ZDROJ!G85,9999)</f>
        <v>9999</v>
      </c>
      <c r="L86" s="74" t="n">
        <f aca="false">IF(ZDROJ!P85=3,ZDROJ!I85,9999)</f>
        <v>9999</v>
      </c>
      <c r="M86" s="77" t="n">
        <f aca="false">IF(ZDROJ!P85=3,ZDROJ!J85,0)</f>
        <v>0</v>
      </c>
    </row>
    <row r="87" customFormat="false" ht="14.4" hidden="false" customHeight="false" outlineLevel="0" collapsed="false">
      <c r="A87" s="76" t="n">
        <f aca="false">IF(ZDROJ!P86=3,ZDROJ!H86,9999)</f>
        <v>9999</v>
      </c>
      <c r="B87" s="74" t="n">
        <f aca="false">IF(ZDROJ!P86=3,ZDROJ!K86,0)</f>
        <v>0</v>
      </c>
      <c r="C87" s="74" t="n">
        <f aca="false">IF(ZDROJ!P86=3,ZDROJ!N86,0)</f>
        <v>0</v>
      </c>
      <c r="D87" s="74" t="n">
        <f aca="false">IF(ZDROJ!P86=3,ZDROJ!L86,0)</f>
        <v>0</v>
      </c>
      <c r="E87" s="74" t="n">
        <f aca="false">IF(ZDROJ!Q86=3,ZDROJ!M86,0)</f>
        <v>0</v>
      </c>
      <c r="F87" s="74"/>
      <c r="G87" s="74" t="n">
        <f aca="false">IF(ZDROJ!P86=3,ZDROJ!Q86,9999)</f>
        <v>9999</v>
      </c>
      <c r="H87" s="74" t="n">
        <f aca="false">IF(ZDROJ!P86=3,ZDROJ!R86,9999)</f>
        <v>9999</v>
      </c>
      <c r="I87" s="74" t="n">
        <f aca="false">IF(ZDROJ!P86=3,ZDROJ!S86,9999)</f>
        <v>9999</v>
      </c>
      <c r="J87" s="74"/>
      <c r="K87" s="74" t="n">
        <f aca="false">IF(ZDROJ!P86=3,ZDROJ!G86,9999)</f>
        <v>9999</v>
      </c>
      <c r="L87" s="74" t="n">
        <f aca="false">IF(ZDROJ!P86=3,ZDROJ!I86,9999)</f>
        <v>9999</v>
      </c>
      <c r="M87" s="77" t="n">
        <f aca="false">IF(ZDROJ!P86=3,ZDROJ!J86,0)</f>
        <v>0</v>
      </c>
    </row>
    <row r="88" customFormat="false" ht="14.4" hidden="false" customHeight="false" outlineLevel="0" collapsed="false">
      <c r="A88" s="76" t="n">
        <f aca="false">IF(ZDROJ!P87=3,ZDROJ!H87,9999)</f>
        <v>9999</v>
      </c>
      <c r="B88" s="74" t="n">
        <f aca="false">IF(ZDROJ!P87=3,ZDROJ!K87,0)</f>
        <v>0</v>
      </c>
      <c r="C88" s="74" t="n">
        <f aca="false">IF(ZDROJ!P87=3,ZDROJ!N87,0)</f>
        <v>0</v>
      </c>
      <c r="D88" s="74" t="n">
        <f aca="false">IF(ZDROJ!P87=3,ZDROJ!L87,0)</f>
        <v>0</v>
      </c>
      <c r="E88" s="74" t="n">
        <f aca="false">IF(ZDROJ!Q87=3,ZDROJ!M87,0)</f>
        <v>0</v>
      </c>
      <c r="F88" s="74"/>
      <c r="G88" s="74" t="n">
        <f aca="false">IF(ZDROJ!P87=3,ZDROJ!Q87,9999)</f>
        <v>9999</v>
      </c>
      <c r="H88" s="74" t="n">
        <f aca="false">IF(ZDROJ!P87=3,ZDROJ!R87,9999)</f>
        <v>9999</v>
      </c>
      <c r="I88" s="74" t="n">
        <f aca="false">IF(ZDROJ!P87=3,ZDROJ!S87,9999)</f>
        <v>9999</v>
      </c>
      <c r="J88" s="74"/>
      <c r="K88" s="74" t="n">
        <f aca="false">IF(ZDROJ!P87=3,ZDROJ!G87,9999)</f>
        <v>9999</v>
      </c>
      <c r="L88" s="74" t="n">
        <f aca="false">IF(ZDROJ!P87=3,ZDROJ!I87,9999)</f>
        <v>9999</v>
      </c>
      <c r="M88" s="77" t="n">
        <f aca="false">IF(ZDROJ!P87=3,ZDROJ!J87,0)</f>
        <v>0</v>
      </c>
    </row>
    <row r="89" customFormat="false" ht="14.4" hidden="false" customHeight="false" outlineLevel="0" collapsed="false">
      <c r="A89" s="76" t="n">
        <f aca="false">IF(ZDROJ!P88=3,ZDROJ!H88,9999)</f>
        <v>9999</v>
      </c>
      <c r="B89" s="74" t="n">
        <f aca="false">IF(ZDROJ!P88=3,ZDROJ!K88,0)</f>
        <v>0</v>
      </c>
      <c r="C89" s="74" t="n">
        <f aca="false">IF(ZDROJ!P88=3,ZDROJ!N88,0)</f>
        <v>0</v>
      </c>
      <c r="D89" s="74" t="n">
        <f aca="false">IF(ZDROJ!P88=3,ZDROJ!L88,0)</f>
        <v>0</v>
      </c>
      <c r="E89" s="74" t="n">
        <f aca="false">IF(ZDROJ!Q88=3,ZDROJ!M88,0)</f>
        <v>0</v>
      </c>
      <c r="F89" s="74"/>
      <c r="G89" s="74" t="n">
        <f aca="false">IF(ZDROJ!P88=3,ZDROJ!Q88,9999)</f>
        <v>9999</v>
      </c>
      <c r="H89" s="74" t="n">
        <f aca="false">IF(ZDROJ!P88=3,ZDROJ!R88,9999)</f>
        <v>9999</v>
      </c>
      <c r="I89" s="74" t="n">
        <f aca="false">IF(ZDROJ!P88=3,ZDROJ!S88,9999)</f>
        <v>9999</v>
      </c>
      <c r="J89" s="74"/>
      <c r="K89" s="74" t="n">
        <f aca="false">IF(ZDROJ!P88=3,ZDROJ!G88,9999)</f>
        <v>9999</v>
      </c>
      <c r="L89" s="74" t="n">
        <f aca="false">IF(ZDROJ!P88=3,ZDROJ!I88,9999)</f>
        <v>9999</v>
      </c>
      <c r="M89" s="77" t="n">
        <f aca="false">IF(ZDROJ!P88=3,ZDROJ!J88,0)</f>
        <v>0</v>
      </c>
    </row>
    <row r="90" customFormat="false" ht="14.4" hidden="false" customHeight="false" outlineLevel="0" collapsed="false">
      <c r="A90" s="76" t="n">
        <f aca="false">IF(ZDROJ!P89=3,ZDROJ!H89,9999)</f>
        <v>9999</v>
      </c>
      <c r="B90" s="74" t="n">
        <f aca="false">IF(ZDROJ!P89=3,ZDROJ!K89,0)</f>
        <v>0</v>
      </c>
      <c r="C90" s="74" t="n">
        <f aca="false">IF(ZDROJ!P89=3,ZDROJ!N89,0)</f>
        <v>0</v>
      </c>
      <c r="D90" s="74" t="n">
        <f aca="false">IF(ZDROJ!P89=3,ZDROJ!L89,0)</f>
        <v>0</v>
      </c>
      <c r="E90" s="74" t="n">
        <f aca="false">IF(ZDROJ!Q89=3,ZDROJ!M89,0)</f>
        <v>0</v>
      </c>
      <c r="F90" s="74"/>
      <c r="G90" s="74" t="n">
        <f aca="false">IF(ZDROJ!P89=3,ZDROJ!Q89,9999)</f>
        <v>9999</v>
      </c>
      <c r="H90" s="74" t="n">
        <f aca="false">IF(ZDROJ!P89=3,ZDROJ!R89,9999)</f>
        <v>9999</v>
      </c>
      <c r="I90" s="74" t="n">
        <f aca="false">IF(ZDROJ!P89=3,ZDROJ!S89,9999)</f>
        <v>9999</v>
      </c>
      <c r="J90" s="74"/>
      <c r="K90" s="74" t="n">
        <f aca="false">IF(ZDROJ!P89=3,ZDROJ!G89,9999)</f>
        <v>9999</v>
      </c>
      <c r="L90" s="74" t="n">
        <f aca="false">IF(ZDROJ!P89=3,ZDROJ!I89,9999)</f>
        <v>9999</v>
      </c>
      <c r="M90" s="77" t="n">
        <f aca="false">IF(ZDROJ!P89=3,ZDROJ!J89,0)</f>
        <v>0</v>
      </c>
    </row>
    <row r="91" customFormat="false" ht="14.4" hidden="false" customHeight="false" outlineLevel="0" collapsed="false">
      <c r="A91" s="76" t="n">
        <f aca="false">IF(ZDROJ!P90=3,ZDROJ!H90,9999)</f>
        <v>9999</v>
      </c>
      <c r="B91" s="74" t="n">
        <f aca="false">IF(ZDROJ!P90=3,ZDROJ!K90,0)</f>
        <v>0</v>
      </c>
      <c r="C91" s="74" t="n">
        <f aca="false">IF(ZDROJ!P90=3,ZDROJ!N90,0)</f>
        <v>0</v>
      </c>
      <c r="D91" s="74" t="n">
        <f aca="false">IF(ZDROJ!P90=3,ZDROJ!L90,0)</f>
        <v>0</v>
      </c>
      <c r="E91" s="74" t="n">
        <f aca="false">IF(ZDROJ!Q90=3,ZDROJ!M90,0)</f>
        <v>0</v>
      </c>
      <c r="F91" s="74"/>
      <c r="G91" s="74" t="n">
        <f aca="false">IF(ZDROJ!P90=3,ZDROJ!Q90,9999)</f>
        <v>9999</v>
      </c>
      <c r="H91" s="74" t="n">
        <f aca="false">IF(ZDROJ!P90=3,ZDROJ!R90,9999)</f>
        <v>9999</v>
      </c>
      <c r="I91" s="74" t="n">
        <f aca="false">IF(ZDROJ!P90=3,ZDROJ!S90,9999)</f>
        <v>9999</v>
      </c>
      <c r="J91" s="74"/>
      <c r="K91" s="74" t="n">
        <f aca="false">IF(ZDROJ!P90=3,ZDROJ!G90,9999)</f>
        <v>9999</v>
      </c>
      <c r="L91" s="74" t="n">
        <f aca="false">IF(ZDROJ!P90=3,ZDROJ!I90,9999)</f>
        <v>9999</v>
      </c>
      <c r="M91" s="77" t="n">
        <f aca="false">IF(ZDROJ!P90=3,ZDROJ!J90,0)</f>
        <v>0</v>
      </c>
    </row>
    <row r="92" customFormat="false" ht="14.4" hidden="false" customHeight="false" outlineLevel="0" collapsed="false">
      <c r="A92" s="76" t="n">
        <f aca="false">IF(ZDROJ!P91=3,ZDROJ!H91,9999)</f>
        <v>9999</v>
      </c>
      <c r="B92" s="74" t="n">
        <f aca="false">IF(ZDROJ!P91=3,ZDROJ!K91,0)</f>
        <v>0</v>
      </c>
      <c r="C92" s="74" t="n">
        <f aca="false">IF(ZDROJ!P91=3,ZDROJ!N91,0)</f>
        <v>0</v>
      </c>
      <c r="D92" s="74" t="n">
        <f aca="false">IF(ZDROJ!P91=3,ZDROJ!L91,0)</f>
        <v>0</v>
      </c>
      <c r="E92" s="74" t="n">
        <f aca="false">IF(ZDROJ!Q91=3,ZDROJ!M91,0)</f>
        <v>0</v>
      </c>
      <c r="F92" s="74"/>
      <c r="G92" s="74" t="n">
        <f aca="false">IF(ZDROJ!P91=3,ZDROJ!Q91,9999)</f>
        <v>9999</v>
      </c>
      <c r="H92" s="74" t="n">
        <f aca="false">IF(ZDROJ!P91=3,ZDROJ!R91,9999)</f>
        <v>9999</v>
      </c>
      <c r="I92" s="74" t="n">
        <f aca="false">IF(ZDROJ!P91=3,ZDROJ!S91,9999)</f>
        <v>9999</v>
      </c>
      <c r="J92" s="74"/>
      <c r="K92" s="74" t="n">
        <f aca="false">IF(ZDROJ!P91=3,ZDROJ!G91,9999)</f>
        <v>9999</v>
      </c>
      <c r="L92" s="74" t="n">
        <f aca="false">IF(ZDROJ!P91=3,ZDROJ!I91,9999)</f>
        <v>9999</v>
      </c>
      <c r="M92" s="77" t="n">
        <f aca="false">IF(ZDROJ!P91=3,ZDROJ!J91,0)</f>
        <v>0</v>
      </c>
    </row>
    <row r="93" customFormat="false" ht="14.4" hidden="false" customHeight="false" outlineLevel="0" collapsed="false">
      <c r="A93" s="76" t="n">
        <f aca="false">IF(ZDROJ!P92=3,ZDROJ!H92,9999)</f>
        <v>9999</v>
      </c>
      <c r="B93" s="74" t="n">
        <f aca="false">IF(ZDROJ!P92=3,ZDROJ!K92,0)</f>
        <v>0</v>
      </c>
      <c r="C93" s="74" t="n">
        <f aca="false">IF(ZDROJ!P92=3,ZDROJ!N92,0)</f>
        <v>0</v>
      </c>
      <c r="D93" s="74" t="n">
        <f aca="false">IF(ZDROJ!P92=3,ZDROJ!L92,0)</f>
        <v>0</v>
      </c>
      <c r="E93" s="74" t="n">
        <f aca="false">IF(ZDROJ!Q92=3,ZDROJ!M92,0)</f>
        <v>0</v>
      </c>
      <c r="F93" s="74"/>
      <c r="G93" s="74" t="n">
        <f aca="false">IF(ZDROJ!P92=3,ZDROJ!Q92,9999)</f>
        <v>9999</v>
      </c>
      <c r="H93" s="74" t="n">
        <f aca="false">IF(ZDROJ!P92=3,ZDROJ!R92,9999)</f>
        <v>9999</v>
      </c>
      <c r="I93" s="74" t="n">
        <f aca="false">IF(ZDROJ!P92=3,ZDROJ!S92,9999)</f>
        <v>9999</v>
      </c>
      <c r="J93" s="74"/>
      <c r="K93" s="74" t="n">
        <f aca="false">IF(ZDROJ!P92=3,ZDROJ!G92,9999)</f>
        <v>9999</v>
      </c>
      <c r="L93" s="74" t="n">
        <f aca="false">IF(ZDROJ!P92=3,ZDROJ!I92,9999)</f>
        <v>9999</v>
      </c>
      <c r="M93" s="77" t="n">
        <f aca="false">IF(ZDROJ!P92=3,ZDROJ!J92,0)</f>
        <v>0</v>
      </c>
    </row>
    <row r="94" customFormat="false" ht="14.4" hidden="false" customHeight="false" outlineLevel="0" collapsed="false">
      <c r="A94" s="76" t="n">
        <f aca="false">IF(ZDROJ!P93=3,ZDROJ!H93,9999)</f>
        <v>9999</v>
      </c>
      <c r="B94" s="74" t="n">
        <f aca="false">IF(ZDROJ!P93=3,ZDROJ!K93,0)</f>
        <v>0</v>
      </c>
      <c r="C94" s="74" t="n">
        <f aca="false">IF(ZDROJ!P93=3,ZDROJ!N93,0)</f>
        <v>0</v>
      </c>
      <c r="D94" s="74" t="n">
        <f aca="false">IF(ZDROJ!P93=3,ZDROJ!L93,0)</f>
        <v>0</v>
      </c>
      <c r="E94" s="74" t="n">
        <f aca="false">IF(ZDROJ!Q93=3,ZDROJ!M93,0)</f>
        <v>0</v>
      </c>
      <c r="F94" s="74"/>
      <c r="G94" s="74" t="n">
        <f aca="false">IF(ZDROJ!P93=3,ZDROJ!Q93,9999)</f>
        <v>9999</v>
      </c>
      <c r="H94" s="74" t="n">
        <f aca="false">IF(ZDROJ!P93=3,ZDROJ!R93,9999)</f>
        <v>9999</v>
      </c>
      <c r="I94" s="74" t="n">
        <f aca="false">IF(ZDROJ!P93=3,ZDROJ!S93,9999)</f>
        <v>9999</v>
      </c>
      <c r="J94" s="74"/>
      <c r="K94" s="74" t="n">
        <f aca="false">IF(ZDROJ!P93=3,ZDROJ!G93,9999)</f>
        <v>9999</v>
      </c>
      <c r="L94" s="74" t="n">
        <f aca="false">IF(ZDROJ!P93=3,ZDROJ!I93,9999)</f>
        <v>9999</v>
      </c>
      <c r="M94" s="77" t="n">
        <f aca="false">IF(ZDROJ!P93=3,ZDROJ!J93,0)</f>
        <v>0</v>
      </c>
    </row>
    <row r="95" customFormat="false" ht="14.4" hidden="false" customHeight="false" outlineLevel="0" collapsed="false">
      <c r="A95" s="76" t="n">
        <f aca="false">IF(ZDROJ!P94=3,ZDROJ!H94,9999)</f>
        <v>9999</v>
      </c>
      <c r="B95" s="74" t="n">
        <f aca="false">IF(ZDROJ!P94=3,ZDROJ!K94,0)</f>
        <v>0</v>
      </c>
      <c r="C95" s="74" t="n">
        <f aca="false">IF(ZDROJ!P94=3,ZDROJ!N94,0)</f>
        <v>0</v>
      </c>
      <c r="D95" s="74" t="n">
        <f aca="false">IF(ZDROJ!P94=3,ZDROJ!L94,0)</f>
        <v>0</v>
      </c>
      <c r="E95" s="74" t="n">
        <f aca="false">IF(ZDROJ!Q94=3,ZDROJ!M94,0)</f>
        <v>0</v>
      </c>
      <c r="F95" s="74"/>
      <c r="G95" s="74" t="n">
        <f aca="false">IF(ZDROJ!P94=3,ZDROJ!Q94,9999)</f>
        <v>9999</v>
      </c>
      <c r="H95" s="74" t="n">
        <f aca="false">IF(ZDROJ!P94=3,ZDROJ!R94,9999)</f>
        <v>9999</v>
      </c>
      <c r="I95" s="74" t="n">
        <f aca="false">IF(ZDROJ!P94=3,ZDROJ!S94,9999)</f>
        <v>9999</v>
      </c>
      <c r="J95" s="74"/>
      <c r="K95" s="74" t="n">
        <f aca="false">IF(ZDROJ!P94=3,ZDROJ!G94,9999)</f>
        <v>9999</v>
      </c>
      <c r="L95" s="74" t="n">
        <f aca="false">IF(ZDROJ!P94=3,ZDROJ!I94,9999)</f>
        <v>9999</v>
      </c>
      <c r="M95" s="77" t="n">
        <f aca="false">IF(ZDROJ!P94=3,ZDROJ!J94,0)</f>
        <v>0</v>
      </c>
    </row>
    <row r="96" customFormat="false" ht="14.4" hidden="false" customHeight="false" outlineLevel="0" collapsed="false">
      <c r="A96" s="76" t="n">
        <f aca="false">IF(ZDROJ!P95=3,ZDROJ!H95,9999)</f>
        <v>9999</v>
      </c>
      <c r="B96" s="74" t="n">
        <f aca="false">IF(ZDROJ!P95=3,ZDROJ!K95,0)</f>
        <v>0</v>
      </c>
      <c r="C96" s="74" t="n">
        <f aca="false">IF(ZDROJ!P95=3,ZDROJ!N95,0)</f>
        <v>0</v>
      </c>
      <c r="D96" s="74" t="n">
        <f aca="false">IF(ZDROJ!P95=3,ZDROJ!L95,0)</f>
        <v>0</v>
      </c>
      <c r="E96" s="74" t="n">
        <f aca="false">IF(ZDROJ!Q95=3,ZDROJ!M95,0)</f>
        <v>0</v>
      </c>
      <c r="F96" s="74"/>
      <c r="G96" s="74" t="n">
        <f aca="false">IF(ZDROJ!P95=3,ZDROJ!Q95,9999)</f>
        <v>9999</v>
      </c>
      <c r="H96" s="74" t="n">
        <f aca="false">IF(ZDROJ!P95=3,ZDROJ!R95,9999)</f>
        <v>9999</v>
      </c>
      <c r="I96" s="74" t="n">
        <f aca="false">IF(ZDROJ!P95=3,ZDROJ!S95,9999)</f>
        <v>9999</v>
      </c>
      <c r="J96" s="74"/>
      <c r="K96" s="74" t="n">
        <f aca="false">IF(ZDROJ!P95=3,ZDROJ!G95,9999)</f>
        <v>9999</v>
      </c>
      <c r="L96" s="74" t="n">
        <f aca="false">IF(ZDROJ!P95=3,ZDROJ!I95,9999)</f>
        <v>9999</v>
      </c>
      <c r="M96" s="77" t="n">
        <f aca="false">IF(ZDROJ!P95=3,ZDROJ!J95,0)</f>
        <v>0</v>
      </c>
    </row>
    <row r="97" customFormat="false" ht="14.4" hidden="false" customHeight="false" outlineLevel="0" collapsed="false">
      <c r="A97" s="76" t="n">
        <f aca="false">IF(ZDROJ!P96=3,ZDROJ!H96,9999)</f>
        <v>9999</v>
      </c>
      <c r="B97" s="74" t="n">
        <f aca="false">IF(ZDROJ!P96=3,ZDROJ!K96,0)</f>
        <v>0</v>
      </c>
      <c r="C97" s="74" t="n">
        <f aca="false">IF(ZDROJ!P96=3,ZDROJ!N96,0)</f>
        <v>0</v>
      </c>
      <c r="D97" s="74" t="n">
        <f aca="false">IF(ZDROJ!P96=3,ZDROJ!L96,0)</f>
        <v>0</v>
      </c>
      <c r="E97" s="74" t="n">
        <f aca="false">IF(ZDROJ!Q96=3,ZDROJ!M96,0)</f>
        <v>0</v>
      </c>
      <c r="F97" s="74"/>
      <c r="G97" s="74" t="n">
        <f aca="false">IF(ZDROJ!P96=3,ZDROJ!Q96,9999)</f>
        <v>9999</v>
      </c>
      <c r="H97" s="74" t="n">
        <f aca="false">IF(ZDROJ!P96=3,ZDROJ!R96,9999)</f>
        <v>9999</v>
      </c>
      <c r="I97" s="74" t="n">
        <f aca="false">IF(ZDROJ!P96=3,ZDROJ!S96,9999)</f>
        <v>9999</v>
      </c>
      <c r="J97" s="74"/>
      <c r="K97" s="74" t="n">
        <f aca="false">IF(ZDROJ!P96=3,ZDROJ!G96,9999)</f>
        <v>9999</v>
      </c>
      <c r="L97" s="74" t="n">
        <f aca="false">IF(ZDROJ!P96=3,ZDROJ!I96,9999)</f>
        <v>9999</v>
      </c>
      <c r="M97" s="77" t="n">
        <f aca="false">IF(ZDROJ!P96=3,ZDROJ!J96,0)</f>
        <v>0</v>
      </c>
    </row>
    <row r="98" customFormat="false" ht="14.4" hidden="false" customHeight="false" outlineLevel="0" collapsed="false">
      <c r="A98" s="76" t="n">
        <f aca="false">IF(ZDROJ!P97=3,ZDROJ!H97,9999)</f>
        <v>9999</v>
      </c>
      <c r="B98" s="74" t="n">
        <f aca="false">IF(ZDROJ!P97=3,ZDROJ!K97,0)</f>
        <v>0</v>
      </c>
      <c r="C98" s="74" t="n">
        <f aca="false">IF(ZDROJ!P97=3,ZDROJ!N97,0)</f>
        <v>0</v>
      </c>
      <c r="D98" s="74" t="n">
        <f aca="false">IF(ZDROJ!P97=3,ZDROJ!L97,0)</f>
        <v>0</v>
      </c>
      <c r="E98" s="74" t="n">
        <f aca="false">IF(ZDROJ!Q97=3,ZDROJ!M97,0)</f>
        <v>0</v>
      </c>
      <c r="F98" s="74"/>
      <c r="G98" s="74" t="n">
        <f aca="false">IF(ZDROJ!P97=3,ZDROJ!Q97,9999)</f>
        <v>9999</v>
      </c>
      <c r="H98" s="74" t="n">
        <f aca="false">IF(ZDROJ!P97=3,ZDROJ!R97,9999)</f>
        <v>9999</v>
      </c>
      <c r="I98" s="74" t="n">
        <f aca="false">IF(ZDROJ!P97=3,ZDROJ!S97,9999)</f>
        <v>9999</v>
      </c>
      <c r="J98" s="74"/>
      <c r="K98" s="74" t="n">
        <f aca="false">IF(ZDROJ!P97=3,ZDROJ!G97,9999)</f>
        <v>9999</v>
      </c>
      <c r="L98" s="74" t="n">
        <f aca="false">IF(ZDROJ!P97=3,ZDROJ!I97,9999)</f>
        <v>9999</v>
      </c>
      <c r="M98" s="77" t="n">
        <f aca="false">IF(ZDROJ!P97=3,ZDROJ!J97,0)</f>
        <v>0</v>
      </c>
    </row>
    <row r="99" customFormat="false" ht="14.4" hidden="false" customHeight="false" outlineLevel="0" collapsed="false">
      <c r="A99" s="76" t="n">
        <f aca="false">IF(ZDROJ!P98=3,ZDROJ!H98,9999)</f>
        <v>9999</v>
      </c>
      <c r="B99" s="74" t="n">
        <f aca="false">IF(ZDROJ!P98=3,ZDROJ!K98,0)</f>
        <v>0</v>
      </c>
      <c r="C99" s="74" t="n">
        <f aca="false">IF(ZDROJ!P98=3,ZDROJ!N98,0)</f>
        <v>0</v>
      </c>
      <c r="D99" s="74" t="n">
        <f aca="false">IF(ZDROJ!P98=3,ZDROJ!L98,0)</f>
        <v>0</v>
      </c>
      <c r="E99" s="74" t="n">
        <f aca="false">IF(ZDROJ!Q98=3,ZDROJ!M98,0)</f>
        <v>0</v>
      </c>
      <c r="F99" s="74"/>
      <c r="G99" s="74" t="n">
        <f aca="false">IF(ZDROJ!P98=3,ZDROJ!Q98,9999)</f>
        <v>9999</v>
      </c>
      <c r="H99" s="74" t="n">
        <f aca="false">IF(ZDROJ!P98=3,ZDROJ!R98,9999)</f>
        <v>9999</v>
      </c>
      <c r="I99" s="74" t="n">
        <f aca="false">IF(ZDROJ!P98=3,ZDROJ!S98,9999)</f>
        <v>9999</v>
      </c>
      <c r="J99" s="74"/>
      <c r="K99" s="74" t="n">
        <f aca="false">IF(ZDROJ!P98=3,ZDROJ!G98,9999)</f>
        <v>9999</v>
      </c>
      <c r="L99" s="74" t="n">
        <f aca="false">IF(ZDROJ!P98=3,ZDROJ!I98,9999)</f>
        <v>9999</v>
      </c>
      <c r="M99" s="77" t="n">
        <f aca="false">IF(ZDROJ!P98=3,ZDROJ!J98,0)</f>
        <v>0</v>
      </c>
    </row>
    <row r="100" customFormat="false" ht="14.4" hidden="false" customHeight="false" outlineLevel="0" collapsed="false">
      <c r="A100" s="78" t="n">
        <f aca="false">IF(ZDROJ!P99=3,ZDROJ!H99,9999)</f>
        <v>9999</v>
      </c>
      <c r="B100" s="79" t="n">
        <f aca="false">IF(ZDROJ!P99=3,ZDROJ!K99,0)</f>
        <v>0</v>
      </c>
      <c r="C100" s="79" t="n">
        <f aca="false">IF(ZDROJ!P99=3,ZDROJ!N99,0)</f>
        <v>0</v>
      </c>
      <c r="D100" s="79" t="n">
        <f aca="false">IF(ZDROJ!P99=3,ZDROJ!L99,0)</f>
        <v>0</v>
      </c>
      <c r="E100" s="79" t="n">
        <f aca="false">IF(ZDROJ!Q99=3,ZDROJ!M99,0)</f>
        <v>0</v>
      </c>
      <c r="F100" s="79"/>
      <c r="G100" s="79" t="n">
        <f aca="false">IF(ZDROJ!P99=3,ZDROJ!Q99,9999)</f>
        <v>9999</v>
      </c>
      <c r="H100" s="79" t="n">
        <f aca="false">IF(ZDROJ!P99=3,ZDROJ!R99,9999)</f>
        <v>9999</v>
      </c>
      <c r="I100" s="79" t="n">
        <f aca="false">IF(ZDROJ!P99=3,ZDROJ!S99,9999)</f>
        <v>9999</v>
      </c>
      <c r="J100" s="79"/>
      <c r="K100" s="79" t="n">
        <f aca="false">IF(ZDROJ!P99=3,ZDROJ!G99,9999)</f>
        <v>9999</v>
      </c>
      <c r="L100" s="79" t="n">
        <f aca="false">IF(ZDROJ!P99=3,ZDROJ!I99,9999)</f>
        <v>9999</v>
      </c>
      <c r="M100" s="80" t="n">
        <f aca="false">IF(ZDROJ!P99=3,ZDROJ!J99,0)</f>
        <v>0</v>
      </c>
    </row>
  </sheetData>
  <mergeCells count="6">
    <mergeCell ref="A1:B2"/>
    <mergeCell ref="C1:E2"/>
    <mergeCell ref="G1:M2"/>
    <mergeCell ref="B3:E3"/>
    <mergeCell ref="G3:I3"/>
    <mergeCell ref="K3:M3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LibreOffice/5.2.3.3$Windows_X86_64 LibreOffice_project/d54a8868f08a7b39642414cf2c8ef2f228f780cf</Applicat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2015-06-19T09:42:54Z</dcterms:created>
  <dc:creator>Gabor</dc:creator>
  <dc:description/>
  <dc:language>cs-CZ</dc:language>
  <cp:lastModifiedBy/>
  <cp:lastPrinted>2017-06-19T06:01:55Z</cp:lastPrinted>
  <dcterms:modified xsi:type="dcterms:W3CDTF">2018-07-01T20:51:56Z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